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marcos.guardia\Desktop\DEPAG\MODELOS\Documentos Equipe de Planejamento\"/>
    </mc:Choice>
  </mc:AlternateContent>
  <xr:revisionPtr revIDLastSave="0" documentId="8_{580CFB8A-52E3-440B-B9C6-4FCAB90A2E81}" xr6:coauthVersionLast="47" xr6:coauthVersionMax="47" xr10:uidLastSave="{00000000-0000-0000-0000-000000000000}"/>
  <bookViews>
    <workbookView xWindow="-120" yWindow="-120" windowWidth="29040" windowHeight="15840" tabRatio="318" xr2:uid="{00000000-000D-0000-FFFF-FFFF00000000}"/>
  </bookViews>
  <sheets>
    <sheet name="MAPACOT" sheetId="1" r:id="rId1"/>
  </sheets>
  <definedNames>
    <definedName name="_xlnm._FilterDatabase" localSheetId="0" hidden="1">MAPACOT!$A$4:$M$35</definedName>
    <definedName name="_xlnm.Print_Area" localSheetId="0">MAPACOT!$A$1:$M$38</definedName>
    <definedName name="OLE_LINK1" localSheetId="0">MAPACOT!#REF!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L5" i="1"/>
  <c r="K24" i="1"/>
  <c r="K18" i="1"/>
  <c r="K15" i="1"/>
  <c r="K9" i="1"/>
  <c r="K8" i="1"/>
  <c r="L9" i="1"/>
  <c r="L13" i="1"/>
  <c r="L17" i="1"/>
  <c r="K19" i="1"/>
  <c r="L21" i="1"/>
  <c r="A9" i="1"/>
  <c r="A13" i="1" s="1"/>
  <c r="A17" i="1" s="1"/>
  <c r="A21" i="1" s="1"/>
  <c r="K14" i="1" l="1"/>
  <c r="K13" i="1"/>
  <c r="K7" i="1"/>
  <c r="M17" i="1"/>
  <c r="K5" i="1"/>
  <c r="K6" i="1"/>
  <c r="K23" i="1"/>
  <c r="M9" i="1"/>
  <c r="K11" i="1"/>
  <c r="K22" i="1"/>
  <c r="K21" i="1"/>
  <c r="K16" i="1"/>
  <c r="K20" i="1"/>
  <c r="K17" i="1"/>
  <c r="M13" i="1"/>
  <c r="K10" i="1"/>
  <c r="M21" i="1"/>
  <c r="K12" i="1"/>
  <c r="M5" i="1"/>
  <c r="M25" i="1" l="1"/>
</calcChain>
</file>

<file path=xl/sharedStrings.xml><?xml version="1.0" encoding="utf-8"?>
<sst xmlns="http://schemas.openxmlformats.org/spreadsheetml/2006/main" count="68" uniqueCount="37">
  <si>
    <t>ITEM</t>
  </si>
  <si>
    <t>DESCRIÇÃO</t>
  </si>
  <si>
    <t>RAZÃO SOCIAL*</t>
  </si>
  <si>
    <t>CNPJ*</t>
  </si>
  <si>
    <r>
      <t xml:space="preserve">PARÂMETRO DE PESQUISA </t>
    </r>
    <r>
      <rPr>
        <b/>
        <vertAlign val="superscript"/>
        <sz val="8"/>
        <color indexed="8"/>
        <rFont val="Calibri"/>
        <family val="2"/>
        <charset val="1"/>
      </rPr>
      <t>1</t>
    </r>
  </si>
  <si>
    <t>DT. PESQ.*</t>
  </si>
  <si>
    <t>COTAÇÃO 1</t>
  </si>
  <si>
    <t>COTAÇÃO 2</t>
  </si>
  <si>
    <t>COTAÇÃO 3</t>
  </si>
  <si>
    <t>VALOR TOTAL DO FORNECEDOR</t>
  </si>
  <si>
    <t>VALOR MÉDIO TOTAL</t>
  </si>
  <si>
    <t>QUANT.</t>
  </si>
  <si>
    <t>UND.</t>
  </si>
  <si>
    <t>VALOR MÉDIO UNITÁRIO</t>
  </si>
  <si>
    <t>Data:</t>
  </si>
  <si>
    <t>VALOR UNT</t>
  </si>
  <si>
    <t>COTAÇÃO 4</t>
  </si>
  <si>
    <t>Responsável pela Pesquisa de Preços:</t>
  </si>
  <si>
    <t>BANCO DE PREÇOS</t>
  </si>
  <si>
    <t>---------------</t>
  </si>
  <si>
    <t>Lupa de mão com cabo, lente de vidro redonda com 90mm diâmetro.</t>
  </si>
  <si>
    <t>Código Munsell (Carta de Cores de Solos) edição papel Fosco. Marca de Referencia: SoilControl / TerraGes</t>
  </si>
  <si>
    <t>Trado holandês em aço inoxidável, para amostragem de solo, de 4', haste de 3/4' x 1m</t>
  </si>
  <si>
    <t>Lupa de mão, lente bifocal 2,5x de vidro redonda, com cabo, com 90mm diâmetro.</t>
  </si>
  <si>
    <t>Luminária de mesa articulável, com base redonda</t>
  </si>
  <si>
    <t>SERVIDOR
SIAPE 0000000000</t>
  </si>
  <si>
    <t>Link p/ IN:</t>
  </si>
  <si>
    <t>https://www.in.gov.br/en/web/dou/-/instrucao-normativa-seges-/me-n-65-de-7-de-julho-de-2021-330673635</t>
  </si>
  <si>
    <r>
      <rPr>
        <b/>
        <sz val="11"/>
        <color rgb="FF000000"/>
        <rFont val="Calibri"/>
        <family val="2"/>
      </rPr>
      <t>1)</t>
    </r>
    <r>
      <rPr>
        <sz val="11"/>
        <color indexed="8"/>
        <rFont val="Calibri"/>
        <family val="2"/>
        <charset val="1"/>
      </rPr>
      <t xml:space="preserve"> Art. 5º da IN 65/2021. Opções: II, III, IV e V.</t>
    </r>
  </si>
  <si>
    <t>ANÁLISE CRÍTICA DE VALORES ORÇADOS</t>
  </si>
  <si>
    <r>
      <t xml:space="preserve">B) </t>
    </r>
    <r>
      <rPr>
        <sz val="11"/>
        <color rgb="FF000000"/>
        <rFont val="Calibri"/>
        <family val="2"/>
      </rPr>
      <t>Cite os itens que tiveram valores enquadrados no item acima (valor inexequível, inconsistente, etc) :</t>
    </r>
  </si>
  <si>
    <r>
      <t xml:space="preserve">C) </t>
    </r>
    <r>
      <rPr>
        <sz val="11"/>
        <color rgb="FF000000"/>
        <rFont val="Calibri"/>
        <family val="2"/>
      </rPr>
      <t>Cite o(s) item(ns) e descreva os critérios fundamentados utilizados para desconsideração dos valores inexequíveis, inconsistentes ou excessivamente elevados.</t>
    </r>
  </si>
  <si>
    <r>
      <t xml:space="preserve">A) </t>
    </r>
    <r>
      <rPr>
        <sz val="11"/>
        <color rgb="FF000000"/>
        <rFont val="Calibri"/>
        <family val="2"/>
      </rPr>
      <t xml:space="preserve">Alguma cotação foi desconsiderada por ser considerada com valor inexequível, inconsistente ou excessivamente elevado?    </t>
    </r>
    <r>
      <rPr>
        <b/>
        <sz val="11"/>
        <color rgb="FF000000"/>
        <rFont val="Calibri"/>
        <family val="2"/>
      </rPr>
      <t xml:space="preserve"> SIM </t>
    </r>
    <r>
      <rPr>
        <sz val="11"/>
        <color rgb="FF000000"/>
        <rFont val="Calibri"/>
        <family val="2"/>
      </rPr>
      <t xml:space="preserve">( )   ( ) </t>
    </r>
    <r>
      <rPr>
        <b/>
        <sz val="11"/>
        <color rgb="FF000000"/>
        <rFont val="Calibri"/>
        <family val="2"/>
      </rPr>
      <t>NÃO</t>
    </r>
  </si>
  <si>
    <r>
      <rPr>
        <b/>
        <sz val="11"/>
        <color rgb="FF000000"/>
        <rFont val="Calibri"/>
        <family val="2"/>
      </rPr>
      <t>D)</t>
    </r>
    <r>
      <rPr>
        <sz val="11"/>
        <color rgb="FF000000"/>
        <rFont val="Calibri"/>
        <family val="2"/>
      </rPr>
      <t xml:space="preserve"> Os valores obtidos na pesquisa foram avaliados criticamente, no sentido de que suas médias não apresentam grandes variações, não comprometendo a estimativa do preço de referência, representando de forma satisfatória os preços praticados no mercado?  </t>
    </r>
    <r>
      <rPr>
        <b/>
        <sz val="11"/>
        <color rgb="FF000000"/>
        <rFont val="Calibri"/>
        <family val="2"/>
      </rPr>
      <t>SIM</t>
    </r>
    <r>
      <rPr>
        <sz val="11"/>
        <color rgb="FF000000"/>
        <rFont val="Calibri"/>
        <family val="2"/>
      </rPr>
      <t xml:space="preserve"> ( )   ( ) </t>
    </r>
    <r>
      <rPr>
        <b/>
        <sz val="11"/>
        <color rgb="FF000000"/>
        <rFont val="Calibri"/>
        <family val="2"/>
      </rPr>
      <t>NÃO</t>
    </r>
  </si>
  <si>
    <t>Declaro para todos os fins de direito, que realizei pesquisa de preços para futura aquisição dos materiais neste processo licitatório, que o preço de referência foi formado nos ditames da INSTRUÇÃO NORMATIVA SEGES/ME Nº 65/2021, conforme o artigo 5º, e seus incisos, devidamente apontados na planilha acima.
Assim, afirmo que me responsabilizo pelo levantamento dos preços de acordo com a descrição dos itens.</t>
  </si>
  <si>
    <t>Modelo Atualizado por Marcelo Souza - SIAPE 2039131 (23/07/21)</t>
  </si>
  <si>
    <t>Planilha de cotações, justificativa e análise crítica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</si>
</sst>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5" formatCode="[$-F800]dddd\,\ mmmm\ dd\,\ yyyy"/>
  </numFmts>
  <fonts count="25" x14ac:knownFonts="1">
    <font>
      <sz val="11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vertAlign val="superscript"/>
      <sz val="8"/>
      <color indexed="8"/>
      <name val="Calibri"/>
      <family val="2"/>
      <charset val="1"/>
    </font>
    <font>
      <sz val="8"/>
      <name val="Arial"/>
      <family val="2"/>
      <charset val="1"/>
    </font>
    <font>
      <u/>
      <sz val="11"/>
      <color indexed="12"/>
      <name val="Calibri"/>
      <family val="2"/>
      <charset val="1"/>
    </font>
    <font>
      <u/>
      <sz val="8"/>
      <color indexed="12"/>
      <name val="Calibri"/>
      <family val="2"/>
      <charset val="1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sz val="8"/>
      <color rgb="FFFF0000"/>
      <name val="Calibri"/>
      <family val="2"/>
    </font>
    <font>
      <sz val="7"/>
      <color indexed="8"/>
      <name val="Arial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1" xfId="0" quotePrefix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8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8" fontId="3" fillId="0" borderId="0" xfId="0" applyNumberFormat="1" applyFont="1" applyBorder="1" applyAlignment="1" applyProtection="1">
      <alignment horizontal="center"/>
      <protection locked="0"/>
    </xf>
    <xf numFmtId="8" fontId="7" fillId="0" borderId="0" xfId="1" applyNumberFormat="1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164" fontId="3" fillId="2" borderId="5" xfId="0" applyNumberFormat="1" applyFont="1" applyFill="1" applyBorder="1" applyProtection="1">
      <protection locked="0"/>
    </xf>
    <xf numFmtId="164" fontId="9" fillId="0" borderId="1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6" fillId="0" borderId="0" xfId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24" fillId="0" borderId="15" xfId="0" applyNumberFormat="1" applyFont="1" applyBorder="1" applyAlignment="1" applyProtection="1">
      <alignment horizontal="left" vertical="center"/>
      <protection locked="0"/>
    </xf>
    <xf numFmtId="165" fontId="24" fillId="0" borderId="16" xfId="0" applyNumberFormat="1" applyFont="1" applyBorder="1" applyAlignment="1" applyProtection="1">
      <alignment horizontal="left" vertical="center"/>
      <protection locked="0"/>
    </xf>
    <xf numFmtId="165" fontId="24" fillId="0" borderId="17" xfId="0" applyNumberFormat="1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3" xfId="0" applyFont="1" applyFill="1" applyBorder="1" applyAlignment="1" applyProtection="1">
      <alignment horizontal="left" vertical="top"/>
      <protection locked="0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.gov.br/en/web/dou/-/instrucao-normativa-seges-/me-n-65-de-7-de-julho-de-2021-330673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8"/>
  <sheetViews>
    <sheetView tabSelected="1" zoomScaleNormal="100" zoomScaleSheetLayoutView="110" workbookViewId="0">
      <selection activeCell="G4" sqref="G4"/>
    </sheetView>
  </sheetViews>
  <sheetFormatPr defaultColWidth="8.5703125" defaultRowHeight="15" x14ac:dyDescent="0.25"/>
  <cols>
    <col min="1" max="1" width="4.7109375" style="2" customWidth="1"/>
    <col min="2" max="2" width="25.28515625" style="2" customWidth="1"/>
    <col min="3" max="3" width="6.28515625" style="59" bestFit="1" customWidth="1"/>
    <col min="4" max="4" width="4.85546875" style="2" bestFit="1" customWidth="1"/>
    <col min="5" max="5" width="8.85546875" style="2" customWidth="1"/>
    <col min="6" max="6" width="30.7109375" style="60" bestFit="1" customWidth="1"/>
    <col min="7" max="7" width="15.42578125" style="61" bestFit="1" customWidth="1"/>
    <col min="8" max="10" width="10.28515625" style="59" customWidth="1"/>
    <col min="11" max="11" width="12.7109375" style="59" bestFit="1" customWidth="1"/>
    <col min="12" max="12" width="12.140625" style="59" customWidth="1"/>
    <col min="13" max="13" width="17.85546875" style="58" customWidth="1"/>
    <col min="14" max="14" width="12.140625" style="2" customWidth="1"/>
    <col min="15" max="16" width="10" style="2" customWidth="1"/>
    <col min="17" max="18" width="12.140625" style="2" customWidth="1"/>
    <col min="19" max="19" width="11.7109375" style="2" customWidth="1"/>
    <col min="20" max="20" width="9.140625" style="2" customWidth="1"/>
    <col min="21" max="21" width="8.140625" style="2" customWidth="1"/>
    <col min="22" max="16384" width="8.5703125" style="2"/>
  </cols>
  <sheetData>
    <row r="2" spans="1:22" ht="17.100000000000001" customHeight="1" x14ac:dyDescent="0.25">
      <c r="A2" s="104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"/>
      <c r="O2" s="1"/>
      <c r="P2" s="1"/>
    </row>
    <row r="3" spans="1:22" ht="17.100000000000001" customHeight="1" thickBot="1" x14ac:dyDescent="0.3">
      <c r="A3" s="3"/>
      <c r="B3" s="3"/>
      <c r="C3" s="4"/>
      <c r="D3" s="3"/>
      <c r="E3" s="3"/>
      <c r="F3" s="5"/>
      <c r="G3" s="6"/>
      <c r="H3" s="7"/>
      <c r="I3" s="7"/>
      <c r="J3" s="7"/>
      <c r="K3" s="7"/>
      <c r="L3" s="7"/>
      <c r="M3" s="8"/>
      <c r="N3" s="9"/>
      <c r="O3" s="9"/>
      <c r="P3" s="9"/>
      <c r="Q3" s="9"/>
      <c r="R3" s="9"/>
      <c r="S3" s="9"/>
      <c r="T3" s="9"/>
      <c r="U3" s="9"/>
      <c r="V3" s="9"/>
    </row>
    <row r="4" spans="1:22" ht="36" thickBot="1" x14ac:dyDescent="0.3">
      <c r="A4" s="10" t="s">
        <v>0</v>
      </c>
      <c r="B4" s="11" t="s">
        <v>1</v>
      </c>
      <c r="C4" s="12" t="s">
        <v>11</v>
      </c>
      <c r="D4" s="12" t="s">
        <v>12</v>
      </c>
      <c r="E4" s="13"/>
      <c r="F4" s="12" t="s">
        <v>2</v>
      </c>
      <c r="G4" s="14" t="s">
        <v>3</v>
      </c>
      <c r="H4" s="11" t="s">
        <v>4</v>
      </c>
      <c r="I4" s="12" t="s">
        <v>5</v>
      </c>
      <c r="J4" s="15" t="s">
        <v>15</v>
      </c>
      <c r="K4" s="11" t="s">
        <v>9</v>
      </c>
      <c r="L4" s="16" t="s">
        <v>13</v>
      </c>
      <c r="M4" s="17" t="s">
        <v>10</v>
      </c>
      <c r="N4" s="18"/>
      <c r="O4" s="18"/>
      <c r="P4" s="18"/>
      <c r="Q4" s="18"/>
      <c r="R4" s="19"/>
    </row>
    <row r="5" spans="1:22" ht="24.75" customHeight="1" x14ac:dyDescent="0.25">
      <c r="A5" s="85">
        <v>1</v>
      </c>
      <c r="B5" s="68" t="s">
        <v>22</v>
      </c>
      <c r="C5" s="88">
        <v>2</v>
      </c>
      <c r="D5" s="91" t="s">
        <v>12</v>
      </c>
      <c r="E5" s="20" t="s">
        <v>6</v>
      </c>
      <c r="F5" s="21" t="s">
        <v>18</v>
      </c>
      <c r="G5" s="22" t="s">
        <v>19</v>
      </c>
      <c r="H5" s="23"/>
      <c r="I5" s="24">
        <v>44004</v>
      </c>
      <c r="J5" s="25">
        <v>343.17</v>
      </c>
      <c r="K5" s="25">
        <f>C5*J5</f>
        <v>686.34</v>
      </c>
      <c r="L5" s="94">
        <f>AVERAGE(J5:J8)</f>
        <v>343.17</v>
      </c>
      <c r="M5" s="99">
        <f>C5*L5</f>
        <v>686.34</v>
      </c>
      <c r="N5" s="26"/>
      <c r="O5" s="26"/>
      <c r="P5" s="26"/>
      <c r="Q5" s="26"/>
      <c r="R5" s="27"/>
    </row>
    <row r="6" spans="1:22" ht="24.75" customHeight="1" x14ac:dyDescent="0.25">
      <c r="A6" s="86"/>
      <c r="B6" s="97"/>
      <c r="C6" s="89"/>
      <c r="D6" s="92"/>
      <c r="E6" s="28" t="s">
        <v>7</v>
      </c>
      <c r="F6" s="29"/>
      <c r="G6" s="30"/>
      <c r="H6" s="31"/>
      <c r="I6" s="32"/>
      <c r="J6" s="33"/>
      <c r="K6" s="33">
        <f>C5*J6</f>
        <v>0</v>
      </c>
      <c r="L6" s="95"/>
      <c r="M6" s="100"/>
      <c r="N6" s="26"/>
      <c r="O6" s="26"/>
      <c r="P6" s="26"/>
      <c r="Q6" s="26"/>
      <c r="R6" s="27"/>
    </row>
    <row r="7" spans="1:22" ht="24.75" customHeight="1" x14ac:dyDescent="0.25">
      <c r="A7" s="86"/>
      <c r="B7" s="97"/>
      <c r="C7" s="89"/>
      <c r="D7" s="92"/>
      <c r="E7" s="28" t="s">
        <v>8</v>
      </c>
      <c r="F7" s="29"/>
      <c r="G7" s="30"/>
      <c r="H7" s="31"/>
      <c r="I7" s="32"/>
      <c r="J7" s="33"/>
      <c r="K7" s="33">
        <f>C5*J7</f>
        <v>0</v>
      </c>
      <c r="L7" s="95"/>
      <c r="M7" s="100"/>
      <c r="N7" s="26"/>
      <c r="O7" s="26"/>
      <c r="P7" s="26"/>
      <c r="Q7" s="26"/>
      <c r="R7" s="27"/>
    </row>
    <row r="8" spans="1:22" ht="24.75" customHeight="1" thickBot="1" x14ac:dyDescent="0.3">
      <c r="A8" s="87"/>
      <c r="B8" s="98"/>
      <c r="C8" s="90"/>
      <c r="D8" s="93"/>
      <c r="E8" s="28" t="s">
        <v>16</v>
      </c>
      <c r="F8" s="29"/>
      <c r="G8" s="30"/>
      <c r="H8" s="31"/>
      <c r="I8" s="32"/>
      <c r="J8" s="33"/>
      <c r="K8" s="33">
        <f>C5*J8</f>
        <v>0</v>
      </c>
      <c r="L8" s="96"/>
      <c r="M8" s="101"/>
      <c r="N8" s="26"/>
      <c r="O8" s="26"/>
      <c r="P8" s="26"/>
      <c r="Q8" s="26"/>
      <c r="R8" s="27"/>
    </row>
    <row r="9" spans="1:22" ht="24.75" customHeight="1" x14ac:dyDescent="0.25">
      <c r="A9" s="85">
        <f>A5+1</f>
        <v>2</v>
      </c>
      <c r="B9" s="68" t="s">
        <v>21</v>
      </c>
      <c r="C9" s="88">
        <v>2</v>
      </c>
      <c r="D9" s="91" t="s">
        <v>12</v>
      </c>
      <c r="E9" s="20" t="s">
        <v>6</v>
      </c>
      <c r="F9" s="21" t="s">
        <v>18</v>
      </c>
      <c r="G9" s="22" t="s">
        <v>19</v>
      </c>
      <c r="H9" s="23"/>
      <c r="I9" s="24">
        <v>44004</v>
      </c>
      <c r="J9" s="25">
        <v>1504.5</v>
      </c>
      <c r="K9" s="25">
        <f>C9*J9</f>
        <v>3009</v>
      </c>
      <c r="L9" s="94">
        <f t="shared" ref="L9" si="0">AVERAGE(J9:J12)</f>
        <v>1504.5</v>
      </c>
      <c r="M9" s="82">
        <f>C9*L9</f>
        <v>3009</v>
      </c>
      <c r="N9" s="34"/>
      <c r="O9" s="35"/>
      <c r="P9" s="34"/>
      <c r="Q9" s="34"/>
      <c r="R9" s="27"/>
    </row>
    <row r="10" spans="1:22" ht="24.75" customHeight="1" x14ac:dyDescent="0.25">
      <c r="A10" s="86"/>
      <c r="B10" s="97"/>
      <c r="C10" s="102"/>
      <c r="D10" s="92"/>
      <c r="E10" s="28" t="s">
        <v>7</v>
      </c>
      <c r="F10" s="29"/>
      <c r="G10" s="30"/>
      <c r="H10" s="31"/>
      <c r="I10" s="32"/>
      <c r="J10" s="33"/>
      <c r="K10" s="33">
        <f>C9*J10</f>
        <v>0</v>
      </c>
      <c r="L10" s="95"/>
      <c r="M10" s="83"/>
      <c r="N10" s="36"/>
      <c r="O10" s="37"/>
      <c r="P10" s="36"/>
      <c r="Q10" s="36"/>
      <c r="R10" s="27"/>
    </row>
    <row r="11" spans="1:22" ht="24.75" customHeight="1" x14ac:dyDescent="0.25">
      <c r="A11" s="86"/>
      <c r="B11" s="97"/>
      <c r="C11" s="102"/>
      <c r="D11" s="92"/>
      <c r="E11" s="28" t="s">
        <v>8</v>
      </c>
      <c r="F11" s="29"/>
      <c r="G11" s="30"/>
      <c r="H11" s="31"/>
      <c r="I11" s="32"/>
      <c r="J11" s="33"/>
      <c r="K11" s="33">
        <f>C9*J11</f>
        <v>0</v>
      </c>
      <c r="L11" s="95"/>
      <c r="M11" s="83"/>
      <c r="N11" s="36"/>
      <c r="O11" s="37"/>
      <c r="P11" s="36"/>
      <c r="Q11" s="36"/>
      <c r="R11" s="27"/>
    </row>
    <row r="12" spans="1:22" ht="24.75" customHeight="1" thickBot="1" x14ac:dyDescent="0.3">
      <c r="A12" s="87"/>
      <c r="B12" s="98"/>
      <c r="C12" s="103"/>
      <c r="D12" s="93"/>
      <c r="E12" s="28" t="s">
        <v>16</v>
      </c>
      <c r="F12" s="29"/>
      <c r="G12" s="30"/>
      <c r="H12" s="31"/>
      <c r="I12" s="32"/>
      <c r="J12" s="33"/>
      <c r="K12" s="33">
        <f>C9*J12</f>
        <v>0</v>
      </c>
      <c r="L12" s="96"/>
      <c r="M12" s="84"/>
      <c r="N12" s="36"/>
      <c r="O12" s="37"/>
      <c r="P12" s="36"/>
      <c r="Q12" s="36"/>
      <c r="R12" s="27"/>
    </row>
    <row r="13" spans="1:22" ht="24.75" customHeight="1" x14ac:dyDescent="0.25">
      <c r="A13" s="85">
        <f t="shared" ref="A13" si="1">A9+1</f>
        <v>3</v>
      </c>
      <c r="B13" s="68" t="s">
        <v>20</v>
      </c>
      <c r="C13" s="88">
        <v>5</v>
      </c>
      <c r="D13" s="91" t="s">
        <v>12</v>
      </c>
      <c r="E13" s="20" t="s">
        <v>6</v>
      </c>
      <c r="F13" s="21" t="s">
        <v>18</v>
      </c>
      <c r="G13" s="22" t="s">
        <v>19</v>
      </c>
      <c r="H13" s="23"/>
      <c r="I13" s="24">
        <v>44004</v>
      </c>
      <c r="J13" s="25">
        <v>17.760000000000002</v>
      </c>
      <c r="K13" s="25">
        <f>C13*J13</f>
        <v>88.800000000000011</v>
      </c>
      <c r="L13" s="94">
        <f t="shared" ref="L13" si="2">AVERAGE(J13:J16)</f>
        <v>17.760000000000002</v>
      </c>
      <c r="M13" s="82">
        <f>C13*L13</f>
        <v>88.800000000000011</v>
      </c>
      <c r="N13" s="26"/>
      <c r="O13" s="38"/>
      <c r="P13" s="26"/>
      <c r="Q13" s="26"/>
      <c r="R13" s="27"/>
    </row>
    <row r="14" spans="1:22" ht="24.75" customHeight="1" x14ac:dyDescent="0.25">
      <c r="A14" s="86"/>
      <c r="B14" s="69"/>
      <c r="C14" s="89"/>
      <c r="D14" s="92"/>
      <c r="E14" s="28" t="s">
        <v>7</v>
      </c>
      <c r="F14" s="29"/>
      <c r="G14" s="30"/>
      <c r="H14" s="31"/>
      <c r="I14" s="32"/>
      <c r="J14" s="33"/>
      <c r="K14" s="33">
        <f>C13*J14</f>
        <v>0</v>
      </c>
      <c r="L14" s="95"/>
      <c r="M14" s="83"/>
      <c r="N14" s="26"/>
      <c r="O14" s="26"/>
      <c r="P14" s="26"/>
      <c r="Q14" s="26"/>
      <c r="R14" s="27"/>
    </row>
    <row r="15" spans="1:22" ht="24.75" customHeight="1" x14ac:dyDescent="0.25">
      <c r="A15" s="86"/>
      <c r="B15" s="69"/>
      <c r="C15" s="89"/>
      <c r="D15" s="92"/>
      <c r="E15" s="28" t="s">
        <v>8</v>
      </c>
      <c r="F15" s="29"/>
      <c r="G15" s="30"/>
      <c r="H15" s="31"/>
      <c r="I15" s="32"/>
      <c r="J15" s="33"/>
      <c r="K15" s="33">
        <f>C13*J15</f>
        <v>0</v>
      </c>
      <c r="L15" s="95"/>
      <c r="M15" s="83"/>
      <c r="N15" s="26"/>
      <c r="O15" s="26"/>
      <c r="P15" s="26"/>
      <c r="Q15" s="26"/>
      <c r="R15" s="27"/>
    </row>
    <row r="16" spans="1:22" ht="24.75" customHeight="1" thickBot="1" x14ac:dyDescent="0.3">
      <c r="A16" s="87"/>
      <c r="B16" s="70"/>
      <c r="C16" s="90"/>
      <c r="D16" s="93"/>
      <c r="E16" s="28" t="s">
        <v>16</v>
      </c>
      <c r="F16" s="29"/>
      <c r="G16" s="30"/>
      <c r="H16" s="31"/>
      <c r="I16" s="32"/>
      <c r="J16" s="33"/>
      <c r="K16" s="33">
        <f>C13*J16</f>
        <v>0</v>
      </c>
      <c r="L16" s="96"/>
      <c r="M16" s="84"/>
      <c r="N16" s="26"/>
      <c r="O16" s="26"/>
      <c r="P16" s="26"/>
      <c r="Q16" s="26"/>
      <c r="R16" s="27"/>
    </row>
    <row r="17" spans="1:18" ht="24.75" customHeight="1" x14ac:dyDescent="0.25">
      <c r="A17" s="85">
        <f t="shared" ref="A17" si="3">A13+1</f>
        <v>4</v>
      </c>
      <c r="B17" s="68" t="s">
        <v>23</v>
      </c>
      <c r="C17" s="88">
        <v>5</v>
      </c>
      <c r="D17" s="91" t="s">
        <v>12</v>
      </c>
      <c r="E17" s="20" t="s">
        <v>6</v>
      </c>
      <c r="F17" s="21" t="s">
        <v>18</v>
      </c>
      <c r="G17" s="22" t="s">
        <v>19</v>
      </c>
      <c r="H17" s="23"/>
      <c r="I17" s="24">
        <v>44004</v>
      </c>
      <c r="J17" s="25">
        <v>65.959999999999994</v>
      </c>
      <c r="K17" s="25">
        <f>C17*J17</f>
        <v>329.79999999999995</v>
      </c>
      <c r="L17" s="94">
        <f t="shared" ref="L17" si="4">AVERAGE(J17:J20)</f>
        <v>65.959999999999994</v>
      </c>
      <c r="M17" s="82">
        <f>C17*L17</f>
        <v>329.79999999999995</v>
      </c>
      <c r="N17" s="26"/>
      <c r="O17" s="26"/>
      <c r="P17" s="26"/>
      <c r="Q17" s="26"/>
      <c r="R17" s="27"/>
    </row>
    <row r="18" spans="1:18" ht="24.75" customHeight="1" x14ac:dyDescent="0.25">
      <c r="A18" s="86"/>
      <c r="B18" s="69"/>
      <c r="C18" s="89"/>
      <c r="D18" s="92"/>
      <c r="E18" s="28" t="s">
        <v>7</v>
      </c>
      <c r="F18" s="29"/>
      <c r="G18" s="30"/>
      <c r="H18" s="31"/>
      <c r="I18" s="32"/>
      <c r="J18" s="33"/>
      <c r="K18" s="33">
        <f>C17*J18</f>
        <v>0</v>
      </c>
      <c r="L18" s="95"/>
      <c r="M18" s="83"/>
      <c r="N18" s="26"/>
      <c r="O18" s="26"/>
      <c r="P18" s="26"/>
      <c r="Q18" s="26"/>
      <c r="R18" s="27"/>
    </row>
    <row r="19" spans="1:18" ht="24.75" customHeight="1" x14ac:dyDescent="0.25">
      <c r="A19" s="86"/>
      <c r="B19" s="69"/>
      <c r="C19" s="89"/>
      <c r="D19" s="92"/>
      <c r="E19" s="28" t="s">
        <v>8</v>
      </c>
      <c r="F19" s="29"/>
      <c r="G19" s="30"/>
      <c r="H19" s="31"/>
      <c r="I19" s="32"/>
      <c r="J19" s="33"/>
      <c r="K19" s="33">
        <f>C17*J19</f>
        <v>0</v>
      </c>
      <c r="L19" s="95"/>
      <c r="M19" s="83"/>
      <c r="N19" s="26"/>
      <c r="O19" s="26"/>
      <c r="P19" s="26"/>
      <c r="Q19" s="26"/>
      <c r="R19" s="27"/>
    </row>
    <row r="20" spans="1:18" ht="24.75" customHeight="1" thickBot="1" x14ac:dyDescent="0.3">
      <c r="A20" s="87"/>
      <c r="B20" s="70"/>
      <c r="C20" s="90"/>
      <c r="D20" s="93"/>
      <c r="E20" s="28" t="s">
        <v>16</v>
      </c>
      <c r="F20" s="29"/>
      <c r="G20" s="30"/>
      <c r="H20" s="31"/>
      <c r="I20" s="32"/>
      <c r="J20" s="33"/>
      <c r="K20" s="33">
        <f>C17*J20</f>
        <v>0</v>
      </c>
      <c r="L20" s="96"/>
      <c r="M20" s="84"/>
      <c r="N20" s="26"/>
      <c r="O20" s="26"/>
      <c r="P20" s="26"/>
      <c r="Q20" s="26"/>
      <c r="R20" s="27"/>
    </row>
    <row r="21" spans="1:18" ht="24.75" customHeight="1" x14ac:dyDescent="0.25">
      <c r="A21" s="85">
        <f>A17+1</f>
        <v>5</v>
      </c>
      <c r="B21" s="68" t="s">
        <v>24</v>
      </c>
      <c r="C21" s="88">
        <v>7</v>
      </c>
      <c r="D21" s="91" t="s">
        <v>12</v>
      </c>
      <c r="E21" s="20" t="s">
        <v>6</v>
      </c>
      <c r="F21" s="21" t="s">
        <v>18</v>
      </c>
      <c r="G21" s="22" t="s">
        <v>19</v>
      </c>
      <c r="H21" s="23"/>
      <c r="I21" s="24">
        <v>44004</v>
      </c>
      <c r="J21" s="25">
        <v>36.619999999999997</v>
      </c>
      <c r="K21" s="25">
        <f t="shared" ref="K21" si="5">C21*J21</f>
        <v>256.33999999999997</v>
      </c>
      <c r="L21" s="94">
        <f t="shared" ref="L21" si="6">AVERAGE(J21:J24)</f>
        <v>36.619999999999997</v>
      </c>
      <c r="M21" s="82">
        <f>C21*L21</f>
        <v>256.33999999999997</v>
      </c>
      <c r="N21" s="26"/>
      <c r="O21" s="26"/>
      <c r="P21" s="26"/>
      <c r="Q21" s="26"/>
      <c r="R21" s="27"/>
    </row>
    <row r="22" spans="1:18" ht="24.75" customHeight="1" x14ac:dyDescent="0.25">
      <c r="A22" s="86"/>
      <c r="B22" s="69"/>
      <c r="C22" s="89"/>
      <c r="D22" s="92"/>
      <c r="E22" s="28" t="s">
        <v>7</v>
      </c>
      <c r="F22" s="29"/>
      <c r="G22" s="30"/>
      <c r="H22" s="31"/>
      <c r="I22" s="32"/>
      <c r="J22" s="33"/>
      <c r="K22" s="33">
        <f t="shared" ref="K22" si="7">C21*J22</f>
        <v>0</v>
      </c>
      <c r="L22" s="95"/>
      <c r="M22" s="83"/>
      <c r="N22" s="26"/>
      <c r="O22" s="26"/>
      <c r="P22" s="26"/>
      <c r="Q22" s="26"/>
      <c r="R22" s="27"/>
    </row>
    <row r="23" spans="1:18" ht="24.75" customHeight="1" x14ac:dyDescent="0.25">
      <c r="A23" s="86"/>
      <c r="B23" s="69"/>
      <c r="C23" s="89"/>
      <c r="D23" s="92"/>
      <c r="E23" s="28" t="s">
        <v>8</v>
      </c>
      <c r="F23" s="29"/>
      <c r="G23" s="30"/>
      <c r="H23" s="31"/>
      <c r="I23" s="32"/>
      <c r="J23" s="33"/>
      <c r="K23" s="33">
        <f t="shared" ref="K23" si="8">C21*J23</f>
        <v>0</v>
      </c>
      <c r="L23" s="95"/>
      <c r="M23" s="83"/>
      <c r="N23" s="26"/>
      <c r="O23" s="26"/>
      <c r="P23" s="26"/>
      <c r="Q23" s="26"/>
      <c r="R23" s="27"/>
    </row>
    <row r="24" spans="1:18" ht="24.75" customHeight="1" thickBot="1" x14ac:dyDescent="0.3">
      <c r="A24" s="87"/>
      <c r="B24" s="70"/>
      <c r="C24" s="90"/>
      <c r="D24" s="93"/>
      <c r="E24" s="28" t="s">
        <v>16</v>
      </c>
      <c r="F24" s="29"/>
      <c r="G24" s="30"/>
      <c r="H24" s="31"/>
      <c r="I24" s="32"/>
      <c r="J24" s="33"/>
      <c r="K24" s="33">
        <f t="shared" ref="K24" si="9">C21*J24</f>
        <v>0</v>
      </c>
      <c r="L24" s="96"/>
      <c r="M24" s="84"/>
      <c r="N24" s="26"/>
      <c r="O24" s="26"/>
      <c r="P24" s="26"/>
      <c r="Q24" s="26"/>
      <c r="R24" s="27"/>
    </row>
    <row r="25" spans="1:18" ht="17.100000000000001" customHeight="1" thickBot="1" x14ac:dyDescent="0.3">
      <c r="A25" s="39"/>
      <c r="B25" s="40"/>
      <c r="C25" s="41"/>
      <c r="D25" s="40"/>
      <c r="E25" s="40"/>
      <c r="F25" s="42"/>
      <c r="G25" s="43"/>
      <c r="H25" s="41"/>
      <c r="I25" s="41"/>
      <c r="J25" s="44"/>
      <c r="K25" s="40"/>
      <c r="L25" s="45"/>
      <c r="M25" s="46">
        <f>SUM(M5:M24)</f>
        <v>4370.2800000000007</v>
      </c>
      <c r="N25" s="47"/>
      <c r="O25" s="47"/>
      <c r="P25" s="47"/>
      <c r="Q25" s="48"/>
      <c r="R25" s="49"/>
    </row>
    <row r="26" spans="1:18" ht="17.100000000000001" customHeight="1" x14ac:dyDescent="0.25">
      <c r="A26" s="50" t="s">
        <v>28</v>
      </c>
      <c r="B26" s="9"/>
      <c r="C26" s="7"/>
      <c r="D26" s="9"/>
      <c r="E26" s="51" t="s">
        <v>26</v>
      </c>
      <c r="F26" s="52" t="s">
        <v>27</v>
      </c>
      <c r="G26" s="6"/>
      <c r="H26" s="7"/>
      <c r="I26" s="7"/>
      <c r="J26" s="53"/>
      <c r="K26" s="47"/>
      <c r="L26" s="47"/>
      <c r="M26" s="47"/>
      <c r="N26" s="47"/>
      <c r="O26" s="47"/>
      <c r="P26" s="47"/>
      <c r="Q26" s="48"/>
      <c r="R26" s="49"/>
    </row>
    <row r="27" spans="1:18" ht="17.100000000000001" customHeight="1" x14ac:dyDescent="0.25">
      <c r="A27" s="50"/>
      <c r="B27" s="9"/>
      <c r="C27" s="7"/>
      <c r="D27" s="9"/>
      <c r="E27" s="51"/>
      <c r="F27" s="52"/>
      <c r="G27" s="6"/>
      <c r="H27" s="7"/>
      <c r="I27" s="7"/>
      <c r="J27" s="53"/>
      <c r="K27" s="47"/>
      <c r="L27" s="47"/>
      <c r="M27" s="47"/>
      <c r="N27" s="47"/>
      <c r="O27" s="47"/>
      <c r="P27" s="47"/>
      <c r="Q27" s="48"/>
      <c r="R27" s="49"/>
    </row>
    <row r="28" spans="1:18" ht="17.100000000000001" customHeight="1" x14ac:dyDescent="0.25">
      <c r="A28" s="50"/>
      <c r="B28" s="9"/>
      <c r="C28" s="7"/>
      <c r="D28" s="9"/>
      <c r="E28" s="51"/>
      <c r="F28" s="52"/>
      <c r="G28" s="6"/>
      <c r="H28" s="7"/>
      <c r="I28" s="7"/>
      <c r="J28" s="53"/>
      <c r="K28" s="47"/>
      <c r="L28" s="47"/>
      <c r="M28" s="47"/>
      <c r="N28" s="47"/>
      <c r="O28" s="47"/>
      <c r="P28" s="47"/>
      <c r="Q28" s="48"/>
      <c r="R28" s="49"/>
    </row>
    <row r="29" spans="1:18" ht="17.100000000000001" customHeight="1" x14ac:dyDescent="0.25">
      <c r="A29" s="77" t="s">
        <v>29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47"/>
      <c r="O29" s="47"/>
      <c r="P29" s="47"/>
      <c r="Q29" s="48"/>
      <c r="R29" s="49"/>
    </row>
    <row r="30" spans="1:18" ht="23.25" customHeight="1" x14ac:dyDescent="0.25">
      <c r="A30" s="78" t="s">
        <v>32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47"/>
      <c r="O30" s="47"/>
      <c r="P30" s="47"/>
      <c r="Q30" s="48"/>
      <c r="R30" s="49"/>
    </row>
    <row r="31" spans="1:18" ht="32.25" customHeight="1" x14ac:dyDescent="0.25">
      <c r="A31" s="79" t="s">
        <v>30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47"/>
      <c r="O31" s="47"/>
      <c r="P31" s="47"/>
      <c r="Q31" s="48"/>
      <c r="R31" s="49"/>
    </row>
    <row r="32" spans="1:18" ht="33.75" customHeight="1" x14ac:dyDescent="0.25">
      <c r="A32" s="79" t="s">
        <v>31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47"/>
      <c r="O32" s="47"/>
      <c r="P32" s="47"/>
      <c r="Q32" s="48"/>
      <c r="R32" s="49"/>
    </row>
    <row r="33" spans="1:18" ht="31.5" customHeight="1" x14ac:dyDescent="0.25">
      <c r="A33" s="80" t="s">
        <v>33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47"/>
      <c r="O33" s="47"/>
      <c r="P33" s="47"/>
      <c r="Q33" s="48"/>
      <c r="R33" s="49"/>
    </row>
    <row r="34" spans="1:18" ht="31.5" customHeight="1" x14ac:dyDescent="0.25">
      <c r="A34" s="71" t="s">
        <v>17</v>
      </c>
      <c r="B34" s="72"/>
      <c r="C34" s="73"/>
      <c r="D34" s="74" t="s">
        <v>25</v>
      </c>
      <c r="E34" s="75"/>
      <c r="F34" s="76"/>
      <c r="G34" s="74" t="s">
        <v>25</v>
      </c>
      <c r="H34" s="75"/>
      <c r="I34" s="76"/>
      <c r="J34" s="74" t="s">
        <v>25</v>
      </c>
      <c r="K34" s="75"/>
      <c r="L34" s="76"/>
      <c r="M34" s="54"/>
      <c r="N34" s="47"/>
      <c r="O34" s="47"/>
      <c r="P34" s="47"/>
      <c r="Q34" s="48"/>
      <c r="R34" s="49"/>
    </row>
    <row r="35" spans="1:18" ht="74.25" customHeight="1" x14ac:dyDescent="0.25">
      <c r="A35" s="62" t="s">
        <v>34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47"/>
      <c r="O35" s="47"/>
      <c r="P35" s="47"/>
      <c r="Q35" s="48"/>
      <c r="R35" s="49"/>
    </row>
    <row r="36" spans="1:18" x14ac:dyDescent="0.25">
      <c r="A36" s="55" t="s">
        <v>14</v>
      </c>
      <c r="B36" s="64">
        <f ca="1">TODAY()</f>
        <v>44574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47"/>
      <c r="O36" s="47"/>
      <c r="P36" s="47"/>
      <c r="Q36" s="48"/>
      <c r="R36" s="49"/>
    </row>
    <row r="37" spans="1:18" x14ac:dyDescent="0.25">
      <c r="C37" s="7"/>
      <c r="D37" s="9"/>
      <c r="E37" s="9"/>
      <c r="F37" s="56"/>
      <c r="G37" s="57"/>
      <c r="H37" s="7"/>
      <c r="I37" s="36"/>
      <c r="J37" s="58"/>
      <c r="K37" s="67" t="s">
        <v>35</v>
      </c>
      <c r="L37" s="67"/>
      <c r="M37" s="67"/>
      <c r="N37" s="9"/>
      <c r="O37" s="9"/>
      <c r="P37" s="9"/>
      <c r="Q37" s="9"/>
      <c r="R37" s="9"/>
    </row>
    <row r="38" spans="1:18" x14ac:dyDescent="0.25">
      <c r="F38" s="63"/>
      <c r="G38" s="63"/>
      <c r="I38" s="34"/>
      <c r="J38" s="58"/>
      <c r="K38" s="2"/>
      <c r="L38" s="2"/>
      <c r="M38" s="2"/>
    </row>
  </sheetData>
  <sheetProtection algorithmName="SHA-512" hashValue="qnm71ht6wN6Tp4B/Eqv6OAU9YMmlHev666xB7rpTNrtQPKQMIAOGkmU4w2b5A8J0LhzsBZZdCg3dUgDvCPDanw==" saltValue="mW5QFCyjEgJRMXKWjRntWg==" spinCount="100000" sheet="1" formatCells="0" formatColumns="0" formatRows="0" insertColumns="0" insertRows="0" insertHyperlinks="0" deleteColumns="0" deleteRows="0" selectLockedCells="1" sort="0" autoFilter="0" pivotTables="0"/>
  <autoFilter ref="A4:M35" xr:uid="{00000000-0009-0000-0000-000000000000}"/>
  <mergeCells count="44">
    <mergeCell ref="A2:M2"/>
    <mergeCell ref="D13:D16"/>
    <mergeCell ref="L13:L16"/>
    <mergeCell ref="M13:M16"/>
    <mergeCell ref="A17:A20"/>
    <mergeCell ref="B17:B20"/>
    <mergeCell ref="C17:C20"/>
    <mergeCell ref="D17:D20"/>
    <mergeCell ref="L17:L20"/>
    <mergeCell ref="M17:M20"/>
    <mergeCell ref="A13:A16"/>
    <mergeCell ref="B13:B16"/>
    <mergeCell ref="C13:C16"/>
    <mergeCell ref="C5:C8"/>
    <mergeCell ref="D5:D8"/>
    <mergeCell ref="L5:L8"/>
    <mergeCell ref="M9:M12"/>
    <mergeCell ref="A5:A8"/>
    <mergeCell ref="C21:C24"/>
    <mergeCell ref="D21:D24"/>
    <mergeCell ref="L21:L24"/>
    <mergeCell ref="B5:B8"/>
    <mergeCell ref="A21:A24"/>
    <mergeCell ref="M21:M24"/>
    <mergeCell ref="M5:M8"/>
    <mergeCell ref="A9:A12"/>
    <mergeCell ref="B9:B12"/>
    <mergeCell ref="C9:C12"/>
    <mergeCell ref="D9:D12"/>
    <mergeCell ref="L9:L12"/>
    <mergeCell ref="A35:M35"/>
    <mergeCell ref="F38:G38"/>
    <mergeCell ref="B36:M36"/>
    <mergeCell ref="K37:M37"/>
    <mergeCell ref="B21:B24"/>
    <mergeCell ref="A34:C34"/>
    <mergeCell ref="D34:F34"/>
    <mergeCell ref="G34:I34"/>
    <mergeCell ref="J34:L34"/>
    <mergeCell ref="A29:M29"/>
    <mergeCell ref="A30:M30"/>
    <mergeCell ref="A31:M31"/>
    <mergeCell ref="A32:M32"/>
    <mergeCell ref="A33:M33"/>
  </mergeCells>
  <hyperlinks>
    <hyperlink ref="F26" r:id="rId1" xr:uid="{C4ABF321-3031-4390-BDF2-30D0B4BA6802}"/>
  </hyperlinks>
  <printOptions horizontalCentered="1"/>
  <pageMargins left="0.19685039370078741" right="0.19685039370078741" top="1.8503937007874016" bottom="0.43307086614173229" header="0.51181102362204722" footer="0.51181102362204722"/>
  <pageSetup paperSize="9" scale="74" firstPageNumber="0" orientation="landscape" horizontalDpi="4294967294" verticalDpi="4294967294" r:id="rId2"/>
  <headerFooter alignWithMargins="0">
    <oddHeader>&amp;C&amp;"Verdana,Normal"&amp;8&amp;G
SERVIÇO PÚBLICO FEDERAL
&amp;"Verdana,Negrito"UNIVERSIDADE FEDERAL DO AMAPÁ
PRÓ-REITORIA DE ADMINISTRAÇÃO
DIVISÃO DE MATERIAIS&amp;"Verdana,Normal"
RODOVIA JUSCELINO KUBITSCHEK, KM 02 – JARDIM MARCO ZERO
CEP 68.903-419 - MACAPÁ- AP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MAPACOT</vt:lpstr>
      <vt:lpstr>MAPACOT!Area_de_impressao</vt:lpstr>
    </vt:vector>
  </TitlesOfParts>
  <Company>UNIFAP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cotações e justificativa de preços</dc:title>
  <dc:creator>Marcelo Souza</dc:creator>
  <cp:keywords>UNIFAP</cp:keywords>
  <dc:description>DEPAG 2021</dc:description>
  <cp:lastModifiedBy>MARCOS VINICIUS VISCARA GUARDIA</cp:lastModifiedBy>
  <cp:revision>14</cp:revision>
  <cp:lastPrinted>2021-07-23T15:11:49Z</cp:lastPrinted>
  <dcterms:created xsi:type="dcterms:W3CDTF">2013-07-31T15:21:25Z</dcterms:created>
  <dcterms:modified xsi:type="dcterms:W3CDTF">2022-01-13T16:16:08Z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