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90" windowWidth="14355" windowHeight="4680" firstSheet="3" activeTab="5"/>
  </bookViews>
  <sheets>
    <sheet name="Cronograma-Discentes" sheetId="5" r:id="rId1"/>
    <sheet name="CONTATOS CCEF" sheetId="6" r:id="rId2"/>
    <sheet name="Distrib_Prof_15-2" sheetId="7" r:id="rId3"/>
    <sheet name="Relatório Atletas JUAPs18-seteb" sheetId="8" r:id="rId4"/>
    <sheet name="Relatório Téc JUAPs18-seteb" sheetId="9" r:id="rId5"/>
    <sheet name="RelatAtletasPubl-JUAPs18Indiv" sheetId="10" r:id="rId6"/>
  </sheets>
  <definedNames>
    <definedName name="_xlnm.Print_Area" localSheetId="5">'RelatAtletasPubl-JUAPs18Indiv'!$A$1:$K$30</definedName>
  </definedNames>
  <calcPr calcId="125725"/>
</workbook>
</file>

<file path=xl/calcChain.xml><?xml version="1.0" encoding="utf-8"?>
<calcChain xmlns="http://schemas.openxmlformats.org/spreadsheetml/2006/main">
  <c r="J28" i="10"/>
  <c r="E27"/>
  <c r="E26"/>
  <c r="E25"/>
  <c r="E24"/>
  <c r="E22"/>
  <c r="E19"/>
  <c r="E18"/>
  <c r="E16"/>
  <c r="E15"/>
  <c r="E13"/>
  <c r="E11"/>
  <c r="E10"/>
  <c r="E9"/>
  <c r="E6"/>
  <c r="E5"/>
  <c r="E2"/>
  <c r="E27" i="8"/>
  <c r="E26"/>
  <c r="E25"/>
  <c r="E24"/>
  <c r="E22"/>
  <c r="E19"/>
  <c r="E18"/>
  <c r="E16"/>
  <c r="E15"/>
  <c r="E13"/>
  <c r="E11"/>
  <c r="E10"/>
  <c r="E9"/>
  <c r="E6"/>
  <c r="E5"/>
  <c r="E2"/>
  <c r="M28"/>
  <c r="S5" i="5"/>
  <c r="S3"/>
  <c r="S4"/>
  <c r="S6"/>
  <c r="S7"/>
  <c r="S8"/>
  <c r="S9"/>
  <c r="S2"/>
</calcChain>
</file>

<file path=xl/sharedStrings.xml><?xml version="1.0" encoding="utf-8"?>
<sst xmlns="http://schemas.openxmlformats.org/spreadsheetml/2006/main" count="875" uniqueCount="470">
  <si>
    <t>Nº</t>
  </si>
  <si>
    <t>NOME</t>
  </si>
  <si>
    <t>MATRÍCULA</t>
  </si>
  <si>
    <t>ELTON SOUSA DOS SANTOS</t>
  </si>
  <si>
    <t>CIRLENE ARAUJO DIAS</t>
  </si>
  <si>
    <t>NAYARA ALVES DE SOUZA</t>
  </si>
  <si>
    <t>MARCIONY DOS SANTOS DA CONCEIÇÃO</t>
  </si>
  <si>
    <t>ANNE LORENA FERREIRA DA SILVA</t>
  </si>
  <si>
    <t>TURMA</t>
  </si>
  <si>
    <t>2012 -TCCI</t>
  </si>
  <si>
    <t>2012 -TCCII</t>
  </si>
  <si>
    <t>YANNIE ANDRESSA ALMEIDA RODRIGUES</t>
  </si>
  <si>
    <t>LIVEA MARIA RODRIGUES DE CARVALHO SILVA</t>
  </si>
  <si>
    <t xml:space="preserve">DIAS DA SEMANA ORIENTAÇÃO </t>
  </si>
  <si>
    <t>Agenda Horário</t>
  </si>
  <si>
    <t>Quinta- Feira</t>
  </si>
  <si>
    <t>11:00 horas</t>
  </si>
  <si>
    <t>09:00 horas</t>
  </si>
  <si>
    <t>10:00 horas</t>
  </si>
  <si>
    <t>Segunda- Feira</t>
  </si>
  <si>
    <t>10:05 horas</t>
  </si>
  <si>
    <t>15:00 horas</t>
  </si>
  <si>
    <t>08:05 horas</t>
  </si>
  <si>
    <t>X</t>
  </si>
  <si>
    <t>Não E o Dia Agendado - Não Obrigatório</t>
  </si>
  <si>
    <t>FJ</t>
  </si>
  <si>
    <t>Falta Justificada</t>
  </si>
  <si>
    <t>F</t>
  </si>
  <si>
    <t>Falta na Orientação S/ Justificativa</t>
  </si>
  <si>
    <t>Legenda :</t>
  </si>
  <si>
    <t>Total de Faltas</t>
  </si>
  <si>
    <t>GERUSA LUANA DA SILVA</t>
  </si>
  <si>
    <t>Ordem</t>
  </si>
  <si>
    <t>Nome</t>
  </si>
  <si>
    <t>Lotação</t>
  </si>
  <si>
    <t>Cargo Tipo</t>
  </si>
  <si>
    <t>E-MAIL</t>
  </si>
  <si>
    <t>CONTATO</t>
  </si>
  <si>
    <t>CCEF</t>
  </si>
  <si>
    <t>PROFESSOR</t>
  </si>
  <si>
    <t>CELIO ROBERTO SANTOS DE SOUZA</t>
  </si>
  <si>
    <t>MARCOS SILVA ALBUQUERQUE</t>
  </si>
  <si>
    <t>ASSISTENTE EM ADMINISTRACAO</t>
  </si>
  <si>
    <t>carloswagnerfarias@gmail.com</t>
  </si>
  <si>
    <t>9 9113-2227</t>
  </si>
  <si>
    <t>SERGIO LUIZ DOS SANTOS MELAZZI</t>
  </si>
  <si>
    <t>DILSON RODRIGUES BELFORT</t>
  </si>
  <si>
    <t>dilsonbelfort@gmail.com</t>
  </si>
  <si>
    <t>elviozs@unifap.br</t>
  </si>
  <si>
    <t>sardinhajor@yahoo.com.br</t>
  </si>
  <si>
    <t>9 81410053</t>
  </si>
  <si>
    <t>WASHINGTON LUIZ DE OLIVEIRA BRANDÃO</t>
  </si>
  <si>
    <t>CARLOS WAGNER FERREIRA FARIAS</t>
  </si>
  <si>
    <t>ANTONIO CARLOS SARDINHA</t>
  </si>
  <si>
    <t>AGRIPINO ALVES LUZ JUNIOR</t>
  </si>
  <si>
    <t>ALEXANDRE MAGNO GUIMARAES</t>
  </si>
  <si>
    <t>ALISSON VIEIRA COSTA</t>
  </si>
  <si>
    <t>ALVARO ADOLFO DUARTE ALBERTO</t>
  </si>
  <si>
    <t>CASSIA HACK</t>
  </si>
  <si>
    <t>DEMILTO YAMAGUCHI DA PUREZA</t>
  </si>
  <si>
    <t>LETICIA DE CARVALHO FERREIRA</t>
  </si>
  <si>
    <t xml:space="preserve">RONEDIA MONTEIRO BOSQUE </t>
  </si>
  <si>
    <t>JOSÉ ALEX CANTUARIA QUEIROZ</t>
  </si>
  <si>
    <t>alexlima@unifap.br</t>
  </si>
  <si>
    <t xml:space="preserve">           alvarod@ig.com.br</t>
  </si>
  <si>
    <t>ANDRÉ ELIAS MORELLI RIBEIRO</t>
  </si>
  <si>
    <t>PEDAGOGIA</t>
  </si>
  <si>
    <t>Andre.elias.morelli@gmail.com</t>
  </si>
  <si>
    <t>991520953 - 981382580</t>
  </si>
  <si>
    <t>(92)-993937331- 991843077</t>
  </si>
  <si>
    <t>alisson.vc@hotmail.com    alisson@unifap.br</t>
  </si>
  <si>
    <t>ALEXANDRE GOMES GALINDO</t>
  </si>
  <si>
    <t>SECRETARIADO EXECUTIVO</t>
  </si>
  <si>
    <t>alexandregalindo@unifap.br    alexandredalindo@bol.com.br</t>
  </si>
  <si>
    <t>agrippaluz@gmail.com    agrippa.jr@unifap.br</t>
  </si>
  <si>
    <t>AREOLINO PENA MATOS</t>
  </si>
  <si>
    <t>FISIOTERAPIA</t>
  </si>
  <si>
    <t>areolino.matos@gmail.com</t>
  </si>
  <si>
    <t>ARTEMIS SOCORRO DE NASCIMENTO</t>
  </si>
  <si>
    <t>CIÊNCIAS DA SAÚDE</t>
  </si>
  <si>
    <t>artemis@unifap.br</t>
  </si>
  <si>
    <t>prof.celiosouza@gmail.com prof.celiosouza@unifap.br</t>
  </si>
  <si>
    <t>cassia.hack@gmail.com  cassia.hack@unifap.br</t>
  </si>
  <si>
    <t>DARLLEN ALMEIDA</t>
  </si>
  <si>
    <t>LETRAS</t>
  </si>
  <si>
    <t>PROFESSORA</t>
  </si>
  <si>
    <t>rochadeluca@hotmail.com</t>
  </si>
  <si>
    <t>981178057 32413016</t>
  </si>
  <si>
    <t>demilto@unifap.br</t>
  </si>
  <si>
    <t>81232899   988035010</t>
  </si>
  <si>
    <t>CCFE</t>
  </si>
  <si>
    <t>DONATO FARIAS DA COSTA</t>
  </si>
  <si>
    <t>ENFERMAGEM</t>
  </si>
  <si>
    <t>donatofarias@unifap.br   donatofarias600@hotmail.com</t>
  </si>
  <si>
    <t>981295219 991222753</t>
  </si>
  <si>
    <t>EDMAR SOUSA DAS NEVES</t>
  </si>
  <si>
    <t>edmar.das@bol.com.br</t>
  </si>
  <si>
    <t>EDMUNDO MOURA FILHO</t>
  </si>
  <si>
    <t>edmfil@gmail.com</t>
  </si>
  <si>
    <t>ELIANA GONÇALVES D ALMEIDA PINHEIRO</t>
  </si>
  <si>
    <t>elianapinheiro_3@yahoo.com.br</t>
  </si>
  <si>
    <t>FABIO RANGEL FREITAS DA SILVA</t>
  </si>
  <si>
    <t>fabiorangel@unifap.br</t>
  </si>
  <si>
    <t>FERNAMDO ANTONIO DE MEDEIROS</t>
  </si>
  <si>
    <t>FRANCISCA DE PAULA DE OLIVEIRA</t>
  </si>
  <si>
    <t>FRANCISCO MARLON DA SILVA</t>
  </si>
  <si>
    <t>GEYZA D´AVILA</t>
  </si>
  <si>
    <t xml:space="preserve">GILBERTO SANTIAGO FERREIRA </t>
  </si>
  <si>
    <t>IVANETE DO SOCORRO PINHEIRO</t>
  </si>
  <si>
    <t>CIÊNCIAS SOCIAIS</t>
  </si>
  <si>
    <t>981219840   991262065</t>
  </si>
  <si>
    <t>fernandomeddieros62@yahoo.com</t>
  </si>
  <si>
    <t>fpolivieira48@gmail.com</t>
  </si>
  <si>
    <t>marlonmacapa@hotmail.com</t>
  </si>
  <si>
    <t>geyzadavila@gmail.com</t>
  </si>
  <si>
    <t>prof.gilberto.edf@hotmail.com</t>
  </si>
  <si>
    <t>ivanete@unifap.br</t>
  </si>
  <si>
    <t>(84) 981148256   996954621</t>
  </si>
  <si>
    <t>991426007  981273258</t>
  </si>
  <si>
    <t>981246085   32428536</t>
  </si>
  <si>
    <t>ac-queiroz1975@hotmail.com   ac-queiroz1975@unifap.br</t>
  </si>
  <si>
    <t>KELLY BISPO ROCHA</t>
  </si>
  <si>
    <t>KÁTIA DE NAZARÉ SANTOS FONSECA</t>
  </si>
  <si>
    <t xml:space="preserve">LEILA DO SOCORRO RODRIGUES </t>
  </si>
  <si>
    <t>MARCIA KELLY FONSECA DA COSTA</t>
  </si>
  <si>
    <t>MARIA DA CONCEIÇÃO DOS SANTOS</t>
  </si>
  <si>
    <t>MELQUE DA COSTA LIMA</t>
  </si>
  <si>
    <t>TÉCNICO-ADMINISTRATIVA</t>
  </si>
  <si>
    <t>TÉCNICO-ADMINISTRATIVO</t>
  </si>
  <si>
    <t>kellyrocha@unifap.br</t>
  </si>
  <si>
    <t>1etic.fonseca@unifap.br</t>
  </si>
  <si>
    <t>leia_feio@unifap.br</t>
  </si>
  <si>
    <t>1etícia@unifap.br</t>
  </si>
  <si>
    <t>profmarcia.costa@hotmail.com</t>
  </si>
  <si>
    <t>conctsantos19@yahoo.com.br</t>
  </si>
  <si>
    <t>marcosalbuquerque@live.com         mas@unifap.br</t>
  </si>
  <si>
    <t>melqueap@hotmail.com</t>
  </si>
  <si>
    <t>natmacedonunes@hotmail.com</t>
  </si>
  <si>
    <t>(62) 81410479</t>
  </si>
  <si>
    <t>981256348    991210449</t>
  </si>
  <si>
    <t>981151760  999718217  991988217</t>
  </si>
  <si>
    <t>991262424  981342054</t>
  </si>
  <si>
    <t>981166836 991512294   981342054</t>
  </si>
  <si>
    <t>981143833  991248585</t>
  </si>
  <si>
    <t>MARLI RODRIGUES GIBSON</t>
  </si>
  <si>
    <t>999712246  32223675</t>
  </si>
  <si>
    <t>NELMA NUNES DA SILVA</t>
  </si>
  <si>
    <t>NELMA DORIAN CARVALHO DE SOUSA</t>
  </si>
  <si>
    <t>nemans@hotmail.com</t>
  </si>
  <si>
    <t>ÉLVIO ZENKER SOUSA</t>
  </si>
  <si>
    <t>JÚLIO CESAR SÁ DE OLIVEIRA</t>
  </si>
  <si>
    <t>BIOLOGIA</t>
  </si>
  <si>
    <t>juliosa@unifap.br</t>
  </si>
  <si>
    <t>MARIA DO SOCORRO DOS SANTOS MEDONÇA</t>
  </si>
  <si>
    <t>mariamedoncaap´@yahoo.com.br</t>
  </si>
  <si>
    <t>988030501   981353651</t>
  </si>
  <si>
    <t>MARIA DE NAZARÉ CASTOR CORDEIRO</t>
  </si>
  <si>
    <t>marycastor2010@hotmail.com</t>
  </si>
  <si>
    <t>RAFAEL CLEISON SILVA DOS SANTOS</t>
  </si>
  <si>
    <t>rclaison@unifap.br</t>
  </si>
  <si>
    <t>RONALDO MANASSÉS RODRIGUES CAMPOS</t>
  </si>
  <si>
    <t>r.manasses@unifap.br</t>
  </si>
  <si>
    <t>981182943  991156372</t>
  </si>
  <si>
    <t>SILVIA ELENA DIAS MARTUCHI</t>
  </si>
  <si>
    <t>srodrigues@unifap.br</t>
  </si>
  <si>
    <t>EFAD/UAD/UNIFAP</t>
  </si>
  <si>
    <t>sergiomelassi@unifap.br</t>
  </si>
  <si>
    <t>GUSTAVO MANESCHY MONTENEGRO</t>
  </si>
  <si>
    <t>gustavo@unifap.br    gustavo_maneschy@hotmail.com</t>
  </si>
  <si>
    <t>marli@unifap.br  mgibson@bol.com.br</t>
  </si>
  <si>
    <t>SILVANA RODRIGUES</t>
  </si>
  <si>
    <t>2hais2.elena@unifa.br     2hais2.elena.martuchi@gmail.com</t>
  </si>
  <si>
    <t>MEDICINA</t>
  </si>
  <si>
    <t xml:space="preserve"> MEDICINA</t>
  </si>
  <si>
    <t>ZULIA DE CARVALHO FLEXA</t>
  </si>
  <si>
    <t>zflexa@bol.com.br</t>
  </si>
  <si>
    <t>NATALIA MACEDO NUNES</t>
  </si>
  <si>
    <t>CLEONAIA SILVA DE ALFAIA</t>
  </si>
  <si>
    <t>BOLSISTA</t>
  </si>
  <si>
    <t>cleonaia@hotmail.com</t>
  </si>
  <si>
    <t>DANIELLY FERREIRA OLIVEIRA</t>
  </si>
  <si>
    <t>DESPORT</t>
  </si>
  <si>
    <t>BOLSITA</t>
  </si>
  <si>
    <t>daniellyo59@gmail.com</t>
  </si>
  <si>
    <t>991626519   981282526</t>
  </si>
  <si>
    <t>LOURRANI DUARTES</t>
  </si>
  <si>
    <t>DEDU</t>
  </si>
  <si>
    <t>TÉCNICO ADMINISTRATIVO</t>
  </si>
  <si>
    <t>lourraniduartes@bol.com.br</t>
  </si>
  <si>
    <t>CLEUTON BRAGA</t>
  </si>
  <si>
    <t>cleutinho@hotmail.com</t>
  </si>
  <si>
    <t>99683210    981215475</t>
  </si>
  <si>
    <t>CURSO DE FISIOTERAPIA</t>
  </si>
  <si>
    <t>INAJARA</t>
  </si>
  <si>
    <t>COORDENADORA</t>
  </si>
  <si>
    <t>NORMA IRACEMA</t>
  </si>
  <si>
    <t>33121785  999713788    381353959     991371617</t>
  </si>
  <si>
    <t>DEPARTAMENTO DE PESQUIZA</t>
  </si>
  <si>
    <t>DPQ</t>
  </si>
  <si>
    <t>BRUNA</t>
  </si>
  <si>
    <t>TURMA 2012- THÁIS LIMA SILVA</t>
  </si>
  <si>
    <t>limasilva.thais@gmail.com</t>
  </si>
  <si>
    <t>REPRESENTANTE</t>
  </si>
  <si>
    <t>TURMA 2012- ELIANE MORAES</t>
  </si>
  <si>
    <t>VICE-REPRESENTANTE</t>
  </si>
  <si>
    <t>TURMA 2013- JULIANA BRITO</t>
  </si>
  <si>
    <t>jssilvabrito@gmail.com</t>
  </si>
  <si>
    <t>LABORATÓRIO</t>
  </si>
  <si>
    <t>LAILA E ANA PAULA</t>
  </si>
  <si>
    <t>991294871  991758191</t>
  </si>
  <si>
    <t>JOÂO BATISTA</t>
  </si>
  <si>
    <t>KLINGERRY</t>
  </si>
  <si>
    <t>SANDRA</t>
  </si>
  <si>
    <t>PROGRAD</t>
  </si>
  <si>
    <t>MONITORAS - PROF GUSTAVO</t>
  </si>
  <si>
    <t>MARCOS PAULO</t>
  </si>
  <si>
    <t>INGLÊS</t>
  </si>
  <si>
    <t xml:space="preserve">JACI </t>
  </si>
  <si>
    <t>FRANCES</t>
  </si>
  <si>
    <t>91250987    99740427</t>
  </si>
  <si>
    <t>CENTRO ACADÊMICO - CA</t>
  </si>
  <si>
    <t>981282942      991323687</t>
  </si>
  <si>
    <t>COORDENAÇÃO</t>
  </si>
  <si>
    <t>2h.fisica@unifap.br</t>
  </si>
  <si>
    <t>COLEGIADO</t>
  </si>
  <si>
    <t>ccef.unifap@gmail.com</t>
  </si>
  <si>
    <t>JESSICA LIMA  DANYLO JOSÉ SIMÕES DA COSTA</t>
  </si>
  <si>
    <t>jessicaapef@hotmail.com danylo_costa18@hotmail.com</t>
  </si>
  <si>
    <t>GILSON</t>
  </si>
  <si>
    <t>PROEAC-UMAP</t>
  </si>
  <si>
    <t>NELMA</t>
  </si>
  <si>
    <t>DILANA</t>
  </si>
  <si>
    <t>NTI</t>
  </si>
  <si>
    <t>ROSIMERI FREIRE</t>
  </si>
  <si>
    <t>ENGENHARIA CIVIL</t>
  </si>
  <si>
    <t>JENNIFER</t>
  </si>
  <si>
    <t>CPPD</t>
  </si>
  <si>
    <t>GABRIEL LELIS</t>
  </si>
  <si>
    <t>brandao@unifap.br  WBPSY@hotmail.com</t>
  </si>
  <si>
    <t>981081014   981274231</t>
  </si>
  <si>
    <t xml:space="preserve">LORANE </t>
  </si>
  <si>
    <t>CIENCIAS BIOLÓGICAS</t>
  </si>
  <si>
    <t>VICE-DIRETORA</t>
  </si>
  <si>
    <t>SARA</t>
  </si>
  <si>
    <t>SECRETÁRIA</t>
  </si>
  <si>
    <t>EAD</t>
  </si>
  <si>
    <t>HELCIO ALCANTARA</t>
  </si>
  <si>
    <t>988114208 981152863</t>
  </si>
  <si>
    <t>ARIELY NUNES FEREIRA DE ALMEIDA</t>
  </si>
  <si>
    <t>GERUSA SILVA</t>
  </si>
  <si>
    <t>MONITORA DE ACC</t>
  </si>
  <si>
    <t>MARLI DORIAN CARVALHO DE SOUSA</t>
  </si>
  <si>
    <t>PROFESORA</t>
  </si>
  <si>
    <t>999712246     32223675</t>
  </si>
  <si>
    <t>mgibson@bol.com; marli@unifap.br</t>
  </si>
  <si>
    <t xml:space="preserve">ariely_nunes@yahoo.com.br; ariely_nunes@unifap.br
</t>
  </si>
  <si>
    <t xml:space="preserve">lugesilva@unifap@gmail.com
</t>
  </si>
  <si>
    <t>CCEF/ COORDENADOR</t>
  </si>
  <si>
    <t>ronedia@unifap.br; ronediaab@yahoo.com.br</t>
  </si>
  <si>
    <t>PROFESSORES, DISCIPLINAS E CARGA HORÁRIA  PREENCHIDOS POR DOCENTE DE OUTRO COLEGIADO/ BASE 2º SEMESTRE DE 2015</t>
  </si>
  <si>
    <t xml:space="preserve">PROFESSOR </t>
  </si>
  <si>
    <t>DISCIPLINA</t>
  </si>
  <si>
    <t>C.H</t>
  </si>
  <si>
    <t>OBS.</t>
  </si>
  <si>
    <t>PROFESSORES QUE MINISTRARAM AULAS EM OUTROS CURSOS. NOMEAR AS DISCIPLINAS E CARGA HORÁRIA/ BASE 2º SEMESTRE DE 2015</t>
  </si>
  <si>
    <t xml:space="preserve"> RENAN LIMA MONTEIRO</t>
  </si>
  <si>
    <t>EF0108 - ANATOMIA HUMANA</t>
  </si>
  <si>
    <t>CLAUDIO PINHEIRO DA SILVA JUNIOR, IRLON MACIEL FERREIRA</t>
  </si>
  <si>
    <t xml:space="preserve"> EF0110 - BIOQUIMICA GERAL</t>
  </si>
  <si>
    <t>75h</t>
  </si>
  <si>
    <t>60h</t>
  </si>
  <si>
    <t>2015.2 (sistema ROTATIVO, Diário homologado)</t>
  </si>
  <si>
    <t>CLEUTON BRAGA LANDRE</t>
  </si>
  <si>
    <t>EF0122 - CINESIOLOGIA</t>
  </si>
  <si>
    <t>CJ0740 - LIBRAS - LINGUA BRASILEIRA DE SINAIS</t>
  </si>
  <si>
    <t>SUELI ANDRADE DOS SANTOS</t>
  </si>
  <si>
    <t>EF0157 - ORG, ADM E MARKETING EM EDUC FIS E ESPORTE</t>
  </si>
  <si>
    <t>45h</t>
  </si>
  <si>
    <t xml:space="preserve">2015.2 (sistema ROTATIVO com professor do Colegiado DILSON RODRIGUES BELFORT, Diário homologado) </t>
  </si>
  <si>
    <t>2015.2 (Diário homologado)</t>
  </si>
  <si>
    <t>2015.2  (Diário homologado)</t>
  </si>
  <si>
    <t xml:space="preserve">COORDENAÇÃO NÃO TEM ACESSO PELO SIGU, NO ENTANTO À COEG, tem. </t>
  </si>
  <si>
    <t xml:space="preserve">Obs: Essas informações foi extraidas do Sistema de gestão Universitária - SIGU. </t>
  </si>
  <si>
    <t>CARLOS WAGNER FERREIRA</t>
  </si>
  <si>
    <t>MINISTROU UMA DISCIPLINA NO CURSO DE PEDAGOGIA</t>
  </si>
  <si>
    <t>Evento JOGOS UNIVERSITÁRIOS AMAPAENSES 2018 - INDIVIDUAIS</t>
  </si>
  <si>
    <t>http://sisport.cbdu.org.br/sisport/temp/20180909161319.pdf</t>
  </si>
  <si>
    <t>Alexandre Pacheco Caxias De Sousa</t>
  </si>
  <si>
    <t>#</t>
  </si>
  <si>
    <t>DISCENTE</t>
  </si>
  <si>
    <t>MODALIDADE</t>
  </si>
  <si>
    <t>IDADE</t>
  </si>
  <si>
    <t>CURSO</t>
  </si>
  <si>
    <t>Email</t>
  </si>
  <si>
    <t>Inscrição</t>
  </si>
  <si>
    <t>Telefone</t>
  </si>
  <si>
    <t>A1998AP85921 2</t>
  </si>
  <si>
    <t>Allan Guilherme Lima Pena</t>
  </si>
  <si>
    <t>A1996AP85919</t>
  </si>
  <si>
    <t>Sexo</t>
  </si>
  <si>
    <t>M</t>
  </si>
  <si>
    <t>Bruno Borges Santos</t>
  </si>
  <si>
    <t>A1994AP85910</t>
  </si>
  <si>
    <t>94brunosantos@gmail.com</t>
  </si>
  <si>
    <t>allgui9696@gmail.com</t>
  </si>
  <si>
    <t>Carina Dos Santos Reis</t>
  </si>
  <si>
    <t>A1999AP75110</t>
  </si>
  <si>
    <t>(96) 9916-6470</t>
  </si>
  <si>
    <t>carinareeis@gmail.com</t>
  </si>
  <si>
    <t>Cleiton Silva Lima Junior</t>
  </si>
  <si>
    <t>A2001AP85924</t>
  </si>
  <si>
    <t>cleitonsilvaljr@gmail.com</t>
  </si>
  <si>
    <t>A1990AP70792</t>
  </si>
  <si>
    <t xml:space="preserve">Daniel Carlos De Oliveira Correa </t>
  </si>
  <si>
    <t>daniel.c.007@gmail.com</t>
  </si>
  <si>
    <t xml:space="preserve">Francisca Evelen Suelen Silva De Aguiar </t>
  </si>
  <si>
    <t xml:space="preserve">A1994AP85923  </t>
  </si>
  <si>
    <t>franciscaaguiar.enf@gmail.com</t>
  </si>
  <si>
    <t>Gizelly Coelho Guedes</t>
  </si>
  <si>
    <t xml:space="preserve"> A1992AP68262  </t>
  </si>
  <si>
    <t>gizellyguedes83@gmail.com</t>
  </si>
  <si>
    <t xml:space="preserve">Jeferson Guedes De Azevedo </t>
  </si>
  <si>
    <t xml:space="preserve">A1993AP66235 </t>
  </si>
  <si>
    <t>Status pgto Taxa Inscrição</t>
  </si>
  <si>
    <t xml:space="preserve">Jessica Costa Melo </t>
  </si>
  <si>
    <t>A1993AP85920</t>
  </si>
  <si>
    <t xml:space="preserve"> jessicacmelo2013@gmail.com</t>
  </si>
  <si>
    <t xml:space="preserve">Larissa Da Silva Fernandes </t>
  </si>
  <si>
    <t>A1995AP85913</t>
  </si>
  <si>
    <t xml:space="preserve"> (96)9157-4520</t>
  </si>
  <si>
    <t xml:space="preserve"> l.fernandes0308@gmail.com</t>
  </si>
  <si>
    <t xml:space="preserve">Léon Ramos Picanço </t>
  </si>
  <si>
    <t xml:space="preserve">A1992AP77263 </t>
  </si>
  <si>
    <t xml:space="preserve">(96)9911-2520 </t>
  </si>
  <si>
    <t xml:space="preserve">Lucas Romano Do Carmo </t>
  </si>
  <si>
    <t xml:space="preserve">A1996AP83549  </t>
  </si>
  <si>
    <t>lucasromano279@gmai.com</t>
  </si>
  <si>
    <t>Marco Antonio Alves Carvalho</t>
  </si>
  <si>
    <t xml:space="preserve"> A1992AP85910 </t>
  </si>
  <si>
    <t xml:space="preserve"> (96)9138-1536 </t>
  </si>
  <si>
    <t xml:space="preserve">Olemax Nogueira Duarte </t>
  </si>
  <si>
    <t xml:space="preserve">A1991ES83291 </t>
  </si>
  <si>
    <t>olemaxduarte@hotmail.com</t>
  </si>
  <si>
    <t xml:space="preserve">Pietra Sangel Salgado </t>
  </si>
  <si>
    <t xml:space="preserve">A1996AP77258  </t>
  </si>
  <si>
    <t xml:space="preserve">Renato José Rodrigues Lobo </t>
  </si>
  <si>
    <t xml:space="preserve">A1995AP80873   </t>
  </si>
  <si>
    <t>renatordrgs5@gmail.com</t>
  </si>
  <si>
    <t xml:space="preserve">Samila Rebeca Dias Coelho </t>
  </si>
  <si>
    <t xml:space="preserve">A1998AP70998  </t>
  </si>
  <si>
    <t>samila.coelho@hotmail.com</t>
  </si>
  <si>
    <t xml:space="preserve">Segilma Da Silva Miranda </t>
  </si>
  <si>
    <t>A1973ES83292</t>
  </si>
  <si>
    <t>segilma.miranda@gmail.com</t>
  </si>
  <si>
    <t xml:space="preserve">Sergio Emanoel Ferreira Da Silva  </t>
  </si>
  <si>
    <t xml:space="preserve">A1998AP77265  </t>
  </si>
  <si>
    <t>sergio123.se29@gmail.com</t>
  </si>
  <si>
    <t xml:space="preserve">Silas Gomes De Andrade Junior </t>
  </si>
  <si>
    <t>s.andrade_junior@live.com</t>
  </si>
  <si>
    <t xml:space="preserve">Siulam Silva Freitas  </t>
  </si>
  <si>
    <t xml:space="preserve">A1996AP85911  </t>
  </si>
  <si>
    <t xml:space="preserve">A1990ES83293 </t>
  </si>
  <si>
    <t>siulamfreitas@gmail.com</t>
  </si>
  <si>
    <t xml:space="preserve">Tayna Trajano Feijao </t>
  </si>
  <si>
    <t xml:space="preserve">A1989AP77048 </t>
  </si>
  <si>
    <t>taynafeijao@gmail.com</t>
  </si>
  <si>
    <t xml:space="preserve">Thamires Gomes Sales </t>
  </si>
  <si>
    <t xml:space="preserve">A1993AP85922  </t>
  </si>
  <si>
    <t xml:space="preserve"> tami.sales@hotmail.com</t>
  </si>
  <si>
    <t xml:space="preserve">Wesley Borges De Souza  </t>
  </si>
  <si>
    <t>A1990AP54010</t>
  </si>
  <si>
    <t xml:space="preserve">Yndiraima Alessandra Santos Da Cunha </t>
  </si>
  <si>
    <t xml:space="preserve">A1996ES83294  </t>
  </si>
  <si>
    <t>yndiraima1811@gmail.com</t>
  </si>
  <si>
    <t>Treinador/Coordenador</t>
  </si>
  <si>
    <t xml:space="preserve">Antonio Jovenildo Da Silva Viana   </t>
  </si>
  <si>
    <t xml:space="preserve">T1968AP5854  </t>
  </si>
  <si>
    <t xml:space="preserve">(96)8112-9858 </t>
  </si>
  <si>
    <t xml:space="preserve">judokaef@uol.com.br </t>
  </si>
  <si>
    <t>Técnico</t>
  </si>
  <si>
    <t xml:space="preserve">Demilto Yamaguchi Da Pureza </t>
  </si>
  <si>
    <t xml:space="preserve"> T1981AP5795  </t>
  </si>
  <si>
    <t xml:space="preserve">(96)3312-1778 </t>
  </si>
  <si>
    <t xml:space="preserve">demilto@unifap.br </t>
  </si>
  <si>
    <t xml:space="preserve">Dilson Rodrigues Belfort  </t>
  </si>
  <si>
    <t>T1980AP6179</t>
  </si>
  <si>
    <t xml:space="preserve"> (96)8116-0470 </t>
  </si>
  <si>
    <t>Relação dos Técnicos</t>
  </si>
  <si>
    <t>Total de Técnicos: 003</t>
  </si>
  <si>
    <t>Relação dos Dirigentes da IES</t>
  </si>
  <si>
    <t xml:space="preserve">Marcos Silva Albuquerque </t>
  </si>
  <si>
    <t xml:space="preserve">DI1987AP2887 </t>
  </si>
  <si>
    <t xml:space="preserve">(96)9916-0344 </t>
  </si>
  <si>
    <t xml:space="preserve">msa@unifap.br </t>
  </si>
  <si>
    <t>Coordenador</t>
  </si>
  <si>
    <t>Total de Dirigentes da Federação: 001</t>
  </si>
  <si>
    <t>Total Geral: 030</t>
  </si>
  <si>
    <t>Dirigentes</t>
  </si>
  <si>
    <t xml:space="preserve">Status pgto Taxa de particpação </t>
  </si>
  <si>
    <t>Total encaminhado à FADAP - Federação de Desporto Universitário, filiado à CBDU – Confederação Brasileira de Desporto Universitário.</t>
  </si>
  <si>
    <t>ISENTO (S/Comp)</t>
  </si>
  <si>
    <t xml:space="preserve">Judô </t>
  </si>
  <si>
    <t>Atletismo</t>
  </si>
  <si>
    <t>Vôlei de Praia</t>
  </si>
  <si>
    <t>Atletismo Para</t>
  </si>
  <si>
    <t>Natação Paral</t>
  </si>
  <si>
    <t>ENGENHARIA ELETRICA</t>
  </si>
  <si>
    <t>Matrícula</t>
  </si>
  <si>
    <t>Nasc</t>
  </si>
  <si>
    <t>IDADE (anos)</t>
  </si>
  <si>
    <t xml:space="preserve">PENDÊNCIAS </t>
  </si>
  <si>
    <t xml:space="preserve">sousa.alexandre.pc@gmail.com </t>
  </si>
  <si>
    <r>
      <t>01 - Falta Atualizar  no SIGAA, contato e,                    02 - Trazer Original dos Documentos e Impressa Ficha Cadastral.  (</t>
    </r>
    <r>
      <rPr>
        <b/>
        <sz val="11"/>
        <color theme="1"/>
        <rFont val="Tw Cen MT"/>
        <family val="2"/>
      </rPr>
      <t>DISPONÍVEL EM:</t>
    </r>
    <r>
      <rPr>
        <sz val="11"/>
        <color theme="1"/>
        <rFont val="Tw Cen MT"/>
        <family val="2"/>
      </rPr>
      <t xml:space="preserve">  </t>
    </r>
    <r>
      <rPr>
        <b/>
        <u/>
        <sz val="11"/>
        <color rgb="FF0000FF"/>
        <rFont val="Tw Cen MT"/>
        <family val="2"/>
      </rPr>
      <t>http://www2.unifap.br/edfisica/?wpdmdl=9775</t>
    </r>
    <r>
      <rPr>
        <sz val="11"/>
        <color theme="1"/>
        <rFont val="Tw Cen MT"/>
        <family val="2"/>
      </rPr>
      <t>)                   03 - Foto 3X4 - para lançar no sistema CBDU</t>
    </r>
  </si>
  <si>
    <t>CIENCIAS AMBIENTAIS</t>
  </si>
  <si>
    <t xml:space="preserve">01 - Falta Atualizar  no SIGAA, contato e, Endereço.                                     </t>
  </si>
  <si>
    <t>EDUCAÇÃO FISICA</t>
  </si>
  <si>
    <r>
      <t>01 - Trazer Original dos Documentos e Impressa Ficha Cadastral.  (</t>
    </r>
    <r>
      <rPr>
        <b/>
        <sz val="11"/>
        <color theme="1"/>
        <rFont val="Tw Cen MT"/>
        <family val="2"/>
      </rPr>
      <t>DISPONÍVEL EM:</t>
    </r>
    <r>
      <rPr>
        <sz val="11"/>
        <color theme="1"/>
        <rFont val="Tw Cen MT"/>
        <family val="2"/>
      </rPr>
      <t xml:space="preserve">  </t>
    </r>
    <r>
      <rPr>
        <b/>
        <u/>
        <sz val="11"/>
        <color rgb="FF0000FF"/>
        <rFont val="Tw Cen MT"/>
        <family val="2"/>
      </rPr>
      <t>http://www2.unifap.br/edfisica/?wpdmdl=9775</t>
    </r>
    <r>
      <rPr>
        <sz val="11"/>
        <color theme="1"/>
        <rFont val="Tw Cen MT"/>
        <family val="2"/>
      </rPr>
      <t>)                   02 - Foto 3X4 - para lançar no sistema CBDU</t>
    </r>
  </si>
  <si>
    <t xml:space="preserve">À Conferir </t>
  </si>
  <si>
    <t>QUÍMICA - Macapá -</t>
  </si>
  <si>
    <t>99125-4910</t>
  </si>
  <si>
    <r>
      <t>01 - Falta Atualizar  no SIGAA, contato e, Dados Bancários                             02 - Trazer Original dos Documentos e Impressa Ficha Cadastral.  (</t>
    </r>
    <r>
      <rPr>
        <b/>
        <sz val="11"/>
        <color theme="1"/>
        <rFont val="Tw Cen MT"/>
        <family val="2"/>
      </rPr>
      <t>DISPONÍVEL EM:</t>
    </r>
    <r>
      <rPr>
        <sz val="11"/>
        <color theme="1"/>
        <rFont val="Tw Cen MT"/>
        <family val="2"/>
      </rPr>
      <t xml:space="preserve">  </t>
    </r>
    <r>
      <rPr>
        <b/>
        <u/>
        <sz val="11"/>
        <color rgb="FF0000FF"/>
        <rFont val="Tw Cen MT"/>
        <family val="2"/>
      </rPr>
      <t>http://www2.unifap.br/edfisica/?wpdmdl=9775</t>
    </r>
    <r>
      <rPr>
        <sz val="11"/>
        <color theme="1"/>
        <rFont val="Tw Cen MT"/>
        <family val="2"/>
      </rPr>
      <t>)                   03 - Foto 3X4 - para lançar no sistema CBDU</t>
    </r>
  </si>
  <si>
    <t>PEDAGOGIA - Santana</t>
  </si>
  <si>
    <t>(96)91451400</t>
  </si>
  <si>
    <t xml:space="preserve">01 - Falta Atualizar  no SIGAA, contato e, Dados Bancários                             </t>
  </si>
  <si>
    <t>98142-8256</t>
  </si>
  <si>
    <t>ENFERMAGEM - Macapá</t>
  </si>
  <si>
    <r>
      <t>01- Trazer Original dos Documentos e Impressa Ficha Cadastral.  (</t>
    </r>
    <r>
      <rPr>
        <b/>
        <sz val="11"/>
        <color theme="1"/>
        <rFont val="Tw Cen MT"/>
        <family val="2"/>
      </rPr>
      <t>DISPONÍVEL EM:</t>
    </r>
    <r>
      <rPr>
        <sz val="11"/>
        <color theme="1"/>
        <rFont val="Tw Cen MT"/>
        <family val="2"/>
      </rPr>
      <t xml:space="preserve">  </t>
    </r>
    <r>
      <rPr>
        <b/>
        <u/>
        <sz val="11"/>
        <color rgb="FF0000FF"/>
        <rFont val="Tw Cen MT"/>
        <family val="2"/>
      </rPr>
      <t>http://www2.unifap.br/edfisica/?wpdmdl=9775</t>
    </r>
    <r>
      <rPr>
        <sz val="11"/>
        <color theme="1"/>
        <rFont val="Tw Cen MT"/>
        <family val="2"/>
      </rPr>
      <t>)                   02 - Foto 3X4 - para lançar no sistema CBDU</t>
    </r>
  </si>
  <si>
    <t>1 201175018</t>
  </si>
  <si>
    <t>EDUCAÇÃO FISICA - Macapá</t>
  </si>
  <si>
    <t xml:space="preserve"> 9121-1593 e 9162-9433</t>
  </si>
  <si>
    <t>CIENCIAS BIOLOGICAS - B - Macapá</t>
  </si>
  <si>
    <t>jeferson14985@gmail.com; aleazevedo061997@gmail.com</t>
  </si>
  <si>
    <t xml:space="preserve">À Conferir  e                              01 - Falta Atualizar  no SIGAA, contato e, Dados Bancários                                  02 - Preenchimenot do CadÚnico no SIGAA. </t>
  </si>
  <si>
    <t xml:space="preserve">CIENCIAS AMBIENTAIS - Macapá </t>
  </si>
  <si>
    <t>leon_ramos-ap@hotmail.com; leonramosap92@gmail.com</t>
  </si>
  <si>
    <r>
      <t>01 - Falta Atualizar  no SIGAA, contato e,                         02 - Preenchimenot do CadÚnico no SIGAA.                  03 - Trazer Original dos Documentos e Impressa Ficha Cadastral.  (</t>
    </r>
    <r>
      <rPr>
        <b/>
        <sz val="11"/>
        <color theme="1"/>
        <rFont val="Tw Cen MT"/>
        <family val="2"/>
      </rPr>
      <t>DISPONÍVEL EM:</t>
    </r>
    <r>
      <rPr>
        <sz val="11"/>
        <color theme="1"/>
        <rFont val="Tw Cen MT"/>
        <family val="2"/>
      </rPr>
      <t xml:space="preserve">  </t>
    </r>
    <r>
      <rPr>
        <b/>
        <u/>
        <sz val="11"/>
        <color rgb="FF0000FF"/>
        <rFont val="Tw Cen MT"/>
        <family val="2"/>
      </rPr>
      <t>http://www2.unifap.br/edfisica/?wpdmdl=9775</t>
    </r>
    <r>
      <rPr>
        <sz val="11"/>
        <color theme="1"/>
        <rFont val="Tw Cen MT"/>
        <family val="2"/>
      </rPr>
      <t>)                   04 - Foto 3X4 - para lançar no sistema CBDU</t>
    </r>
  </si>
  <si>
    <t>ADMINISTRAÇÃO - Macapá</t>
  </si>
  <si>
    <t>99169-8411</t>
  </si>
  <si>
    <t>-</t>
  </si>
  <si>
    <t xml:space="preserve">EDUCAÇÃO FISICA - Macapá </t>
  </si>
  <si>
    <t>1 201175033</t>
  </si>
  <si>
    <t xml:space="preserve">andaraluna@live.com </t>
  </si>
  <si>
    <t>DIREITO - Macapá</t>
  </si>
  <si>
    <t>(96)8114-9058 e         99125-0853</t>
  </si>
  <si>
    <t>LETRAS - PORTUGUÊS E INGLÊS - Macapá</t>
  </si>
  <si>
    <t>(96)9156-3515  e 99166-5407</t>
  </si>
  <si>
    <t>pietra.mcp@hotmail.com ;  pietrassalgado@gmail.com</t>
  </si>
  <si>
    <t>01 - Preenchimenot do CadÚnico no SIGAA.</t>
  </si>
  <si>
    <t>3242-8110</t>
  </si>
  <si>
    <t>INAPTO (não foi homologado inscrição)</t>
  </si>
  <si>
    <t>LÍNGUA E LITERATURA PORTUGUESA - Santana</t>
  </si>
  <si>
    <t>(96)9918-1041  e 81084149</t>
  </si>
  <si>
    <t>GEOGRAFIA BACH- Macapá</t>
  </si>
  <si>
    <t>(96)8114-9058 e        98101-8530</t>
  </si>
  <si>
    <t>(96)9811-3775        98113-7756</t>
  </si>
  <si>
    <t>(96)8102-5102           98143-1312</t>
  </si>
  <si>
    <t>CIÊNCIAS SOCIAIS - Macapá</t>
  </si>
  <si>
    <t xml:space="preserve"> (96)8114-9058  e       99107-1846 </t>
  </si>
  <si>
    <t>CIENCIAS AMBIENTAIS - Macapá</t>
  </si>
  <si>
    <t xml:space="preserve">1 200914008 </t>
  </si>
  <si>
    <t xml:space="preserve">(96)9811-8326 e   98118-3262 </t>
  </si>
  <si>
    <t xml:space="preserve">01 - Falta Atualizar  no SIGAA, contato e,                         02 - Preenchimenot do CadÚnico no SIGAA.                  </t>
  </si>
  <si>
    <t>(96)9916-2267 e 99162-2678</t>
  </si>
  <si>
    <r>
      <t>01 - Preenchimenot do CadÚnico no SIGAA.                  02 - Trazer Original dos Documentos e Impressa Ficha Cadastral.  (</t>
    </r>
    <r>
      <rPr>
        <b/>
        <sz val="11"/>
        <color theme="1"/>
        <rFont val="Tw Cen MT"/>
        <family val="2"/>
      </rPr>
      <t>DISPONÍVEL EM:</t>
    </r>
    <r>
      <rPr>
        <sz val="11"/>
        <color theme="1"/>
        <rFont val="Tw Cen MT"/>
        <family val="2"/>
      </rPr>
      <t xml:space="preserve">  </t>
    </r>
    <r>
      <rPr>
        <b/>
        <u/>
        <sz val="11"/>
        <color rgb="FF0000FF"/>
        <rFont val="Tw Cen MT"/>
        <family val="2"/>
      </rPr>
      <t>http://www2.unifap.br/edfisica/?wpdmdl=9775</t>
    </r>
    <r>
      <rPr>
        <sz val="11"/>
        <color theme="1"/>
        <rFont val="Tw Cen MT"/>
        <family val="2"/>
      </rPr>
      <t>)                   03 - Foto 3X4 - para lançar no sistema CBDU</t>
    </r>
  </si>
  <si>
    <t>98101-1050 e 3222-7597</t>
  </si>
  <si>
    <t>wesleytuca160@gmail.com</t>
  </si>
  <si>
    <t>1 201175050</t>
  </si>
  <si>
    <t>(96)9811-4905  e 99150-5633</t>
  </si>
  <si>
    <t xml:space="preserve">HISTORIA - Macapá </t>
  </si>
  <si>
    <t>Aguardando Confirmação Oficial da CBDU/JUBs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</si>
</sst>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_-[$R$-416]\ * #,##0.00_-;\-[$R$-416]\ * #,##0.00_-;_-[$R$-416]\ * &quot;-&quot;??_-;_-@_-"/>
  </numFmts>
  <fonts count="24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ourier New"/>
      <family val="3"/>
    </font>
    <font>
      <b/>
      <sz val="14"/>
      <color theme="1"/>
      <name val="Courier New"/>
      <family val="3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4"/>
      <color theme="1"/>
      <name val="Times New Roman"/>
      <family val="1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"/>
      <family val="1"/>
    </font>
    <font>
      <b/>
      <sz val="12"/>
      <color rgb="FFFF0000"/>
      <name val="Times"/>
      <family val="1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u/>
      <sz val="11"/>
      <color rgb="FF0000FF"/>
      <name val="Tw Cen MT"/>
      <family val="2"/>
    </font>
    <font>
      <b/>
      <sz val="8"/>
      <color theme="1"/>
      <name val="Tw Cen MT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164" fontId="0" fillId="0" borderId="0" xfId="0" applyNumberFormat="1"/>
    <xf numFmtId="0" fontId="0" fillId="2" borderId="0" xfId="0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/>
    <xf numFmtId="0" fontId="5" fillId="0" borderId="0" xfId="0" applyFont="1"/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vertical="center" textRotation="90"/>
    </xf>
    <xf numFmtId="14" fontId="13" fillId="0" borderId="7" xfId="0" applyNumberFormat="1" applyFont="1" applyBorder="1" applyAlignment="1">
      <alignment vertical="center" textRotation="90" wrapText="1"/>
    </xf>
    <xf numFmtId="0" fontId="7" fillId="5" borderId="8" xfId="0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 wrapText="1"/>
    </xf>
    <xf numFmtId="164" fontId="7" fillId="5" borderId="11" xfId="0" applyNumberFormat="1" applyFont="1" applyFill="1" applyBorder="1" applyAlignment="1">
      <alignment horizontal="left" vertical="center"/>
    </xf>
    <xf numFmtId="0" fontId="8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NumberFormat="1" applyAlignment="1"/>
    <xf numFmtId="0" fontId="0" fillId="0" borderId="0" xfId="0" applyFont="1" applyAlignment="1"/>
    <xf numFmtId="0" fontId="2" fillId="7" borderId="1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15" fillId="0" borderId="1" xfId="0" applyFont="1" applyBorder="1"/>
    <xf numFmtId="0" fontId="1" fillId="7" borderId="5" xfId="0" applyNumberFormat="1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9" xfId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11" xfId="1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7" fillId="0" borderId="1" xfId="0" applyFont="1" applyBorder="1"/>
    <xf numFmtId="0" fontId="19" fillId="8" borderId="1" xfId="0" applyFont="1" applyFill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vertical="center" wrapText="1"/>
    </xf>
    <xf numFmtId="0" fontId="3" fillId="0" borderId="0" xfId="1"/>
    <xf numFmtId="0" fontId="0" fillId="0" borderId="0" xfId="0" applyAlignment="1">
      <alignment wrapText="1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3" xfId="0" applyNumberFormat="1" applyBorder="1" applyAlignment="1">
      <alignment vertical="center"/>
    </xf>
    <xf numFmtId="165" fontId="0" fillId="0" borderId="0" xfId="0" applyNumberFormat="1"/>
    <xf numFmtId="165" fontId="0" fillId="0" borderId="13" xfId="0" applyNumberFormat="1" applyBorder="1"/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 wrapText="1"/>
    </xf>
    <xf numFmtId="0" fontId="3" fillId="0" borderId="0" xfId="1" applyAlignment="1">
      <alignment horizontal="left"/>
    </xf>
    <xf numFmtId="165" fontId="20" fillId="0" borderId="13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1" fillId="9" borderId="13" xfId="0" applyNumberFormat="1" applyFont="1" applyFill="1" applyBorder="1" applyAlignment="1">
      <alignment horizontal="center" vertical="center" wrapText="1"/>
    </xf>
    <xf numFmtId="165" fontId="21" fillId="9" borderId="13" xfId="0" applyNumberFormat="1" applyFont="1" applyFill="1" applyBorder="1" applyAlignment="1">
      <alignment horizontal="center"/>
    </xf>
    <xf numFmtId="0" fontId="20" fillId="8" borderId="13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vertical="center"/>
    </xf>
    <xf numFmtId="165" fontId="20" fillId="8" borderId="13" xfId="0" applyNumberFormat="1" applyFont="1" applyFill="1" applyBorder="1" applyAlignment="1">
      <alignment horizontal="center" vertical="center"/>
    </xf>
    <xf numFmtId="1" fontId="21" fillId="9" borderId="13" xfId="0" applyNumberFormat="1" applyFont="1" applyFill="1" applyBorder="1" applyAlignment="1">
      <alignment horizontal="center" vertical="center"/>
    </xf>
    <xf numFmtId="1" fontId="20" fillId="0" borderId="13" xfId="0" applyNumberFormat="1" applyFont="1" applyBorder="1" applyAlignment="1">
      <alignment vertical="center"/>
    </xf>
    <xf numFmtId="1" fontId="20" fillId="8" borderId="13" xfId="0" applyNumberFormat="1" applyFont="1" applyFill="1" applyBorder="1" applyAlignment="1">
      <alignment vertical="center"/>
    </xf>
    <xf numFmtId="1" fontId="0" fillId="0" borderId="0" xfId="0" applyNumberFormat="1"/>
    <xf numFmtId="14" fontId="20" fillId="0" borderId="13" xfId="0" applyNumberFormat="1" applyFont="1" applyBorder="1" applyAlignment="1">
      <alignment vertical="center"/>
    </xf>
    <xf numFmtId="0" fontId="20" fillId="8" borderId="13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/>
    </xf>
    <xf numFmtId="0" fontId="21" fillId="9" borderId="14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/>
    </xf>
    <xf numFmtId="0" fontId="21" fillId="9" borderId="15" xfId="0" applyFont="1" applyFill="1" applyBorder="1" applyAlignment="1">
      <alignment horizontal="center"/>
    </xf>
    <xf numFmtId="0" fontId="21" fillId="9" borderId="16" xfId="0" applyFont="1" applyFill="1" applyBorder="1" applyAlignment="1">
      <alignment horizontal="center"/>
    </xf>
    <xf numFmtId="14" fontId="20" fillId="8" borderId="13" xfId="0" applyNumberFormat="1" applyFont="1" applyFill="1" applyBorder="1" applyAlignment="1">
      <alignment vertical="center"/>
    </xf>
    <xf numFmtId="0" fontId="21" fillId="8" borderId="13" xfId="0" applyFont="1" applyFill="1" applyBorder="1" applyAlignment="1">
      <alignment vertical="center" wrapText="1"/>
    </xf>
    <xf numFmtId="0" fontId="21" fillId="8" borderId="13" xfId="0" applyFont="1" applyFill="1" applyBorder="1" applyAlignment="1">
      <alignment vertical="center"/>
    </xf>
    <xf numFmtId="14" fontId="21" fillId="8" borderId="13" xfId="0" applyNumberFormat="1" applyFont="1" applyFill="1" applyBorder="1" applyAlignment="1">
      <alignment vertical="center"/>
    </xf>
    <xf numFmtId="0" fontId="21" fillId="8" borderId="13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 wrapText="1"/>
    </xf>
    <xf numFmtId="165" fontId="20" fillId="0" borderId="13" xfId="0" applyNumberFormat="1" applyFont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/>
    </xf>
    <xf numFmtId="0" fontId="21" fillId="9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8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8" borderId="14" xfId="0" applyFont="1" applyFill="1" applyBorder="1" applyAlignment="1">
      <alignment vertical="center"/>
    </xf>
    <xf numFmtId="165" fontId="0" fillId="0" borderId="13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7" xfId="0" applyBorder="1"/>
    <xf numFmtId="0" fontId="0" fillId="0" borderId="0" xfId="0" applyBorder="1"/>
    <xf numFmtId="165" fontId="0" fillId="0" borderId="0" xfId="0" applyNumberFormat="1" applyBorder="1" applyAlignment="1">
      <alignment horizontal="center"/>
    </xf>
    <xf numFmtId="165" fontId="20" fillId="0" borderId="19" xfId="0" applyNumberFormat="1" applyFont="1" applyBorder="1" applyAlignment="1">
      <alignment horizontal="center" vertical="center"/>
    </xf>
    <xf numFmtId="165" fontId="20" fillId="8" borderId="19" xfId="0" applyNumberFormat="1" applyFont="1" applyFill="1" applyBorder="1" applyAlignment="1">
      <alignment horizontal="center" vertical="center"/>
    </xf>
    <xf numFmtId="165" fontId="20" fillId="0" borderId="19" xfId="0" applyNumberFormat="1" applyFont="1" applyBorder="1" applyAlignment="1">
      <alignment horizontal="center" vertical="center" wrapText="1"/>
    </xf>
    <xf numFmtId="165" fontId="21" fillId="9" borderId="19" xfId="0" applyNumberFormat="1" applyFont="1" applyFill="1" applyBorder="1" applyAlignment="1">
      <alignment horizontal="center"/>
    </xf>
    <xf numFmtId="165" fontId="21" fillId="6" borderId="19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00B0F0"/>
        </patternFill>
      </fill>
    </dxf>
    <dxf>
      <font>
        <b/>
        <i val="0"/>
        <u val="none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igu.unifap.br/instance/sigu/titan.php?target=body&amp;toSection=administrativo.folha_de_ponto" TargetMode="External"/><Relationship Id="rId18" Type="http://schemas.openxmlformats.org/officeDocument/2006/relationships/hyperlink" Target="http://sigu.unifap.br/instance/sigu/titan.php?target=body&amp;toSection=administrativo.folha_de_ponto" TargetMode="External"/><Relationship Id="rId26" Type="http://schemas.openxmlformats.org/officeDocument/2006/relationships/hyperlink" Target="mailto:fabiorangel@unifap.br" TargetMode="External"/><Relationship Id="rId39" Type="http://schemas.openxmlformats.org/officeDocument/2006/relationships/hyperlink" Target="mailto:1et&#237;cia@unifap.br" TargetMode="External"/><Relationship Id="rId21" Type="http://schemas.openxmlformats.org/officeDocument/2006/relationships/hyperlink" Target="http://sigu.unifap.br/instance/sigu/titan.php?target=body&amp;toSection=administrativo.folha_de_ponto" TargetMode="External"/><Relationship Id="rId34" Type="http://schemas.openxmlformats.org/officeDocument/2006/relationships/hyperlink" Target="http://sigu.unifap.br/instance/sigu/titan.php?target=body&amp;toSection=administrativo.folha_de_ponto" TargetMode="External"/><Relationship Id="rId42" Type="http://schemas.openxmlformats.org/officeDocument/2006/relationships/hyperlink" Target="mailto:melqueap@hotmail.com" TargetMode="External"/><Relationship Id="rId47" Type="http://schemas.openxmlformats.org/officeDocument/2006/relationships/hyperlink" Target="mailto:elviozs@unifap.br" TargetMode="External"/><Relationship Id="rId50" Type="http://schemas.openxmlformats.org/officeDocument/2006/relationships/hyperlink" Target="mailto:marycastor2010@hotmail.com" TargetMode="External"/><Relationship Id="rId55" Type="http://schemas.openxmlformats.org/officeDocument/2006/relationships/hyperlink" Target="mailto:zflexa@bol.com.br" TargetMode="External"/><Relationship Id="rId7" Type="http://schemas.openxmlformats.org/officeDocument/2006/relationships/hyperlink" Target="mailto:alexlima@unifap.br" TargetMode="External"/><Relationship Id="rId2" Type="http://schemas.openxmlformats.org/officeDocument/2006/relationships/hyperlink" Target="http://sigu.unifap.br/instance/sigu/titan.php?target=body&amp;toSection=administrativo.folha_de_ponto" TargetMode="External"/><Relationship Id="rId16" Type="http://schemas.openxmlformats.org/officeDocument/2006/relationships/hyperlink" Target="mailto:demilto@unifap.br" TargetMode="External"/><Relationship Id="rId20" Type="http://schemas.openxmlformats.org/officeDocument/2006/relationships/hyperlink" Target="http://sigu.unifap.br/instance/sigu/titan.php?target=body&amp;toSection=administrativo.folha_de_ponto" TargetMode="External"/><Relationship Id="rId29" Type="http://schemas.openxmlformats.org/officeDocument/2006/relationships/hyperlink" Target="mailto:marlonmacapa@hotmail.com" TargetMode="External"/><Relationship Id="rId41" Type="http://schemas.openxmlformats.org/officeDocument/2006/relationships/hyperlink" Target="mailto:conctsantos19@yahoo.com.br" TargetMode="External"/><Relationship Id="rId54" Type="http://schemas.openxmlformats.org/officeDocument/2006/relationships/hyperlink" Target="mailto:sardinhajor@yahoo.com.br" TargetMode="External"/><Relationship Id="rId62" Type="http://schemas.openxmlformats.org/officeDocument/2006/relationships/vmlDrawing" Target="../drawings/vmlDrawing2.vml"/><Relationship Id="rId1" Type="http://schemas.openxmlformats.org/officeDocument/2006/relationships/hyperlink" Target="http://sigu.unifap.br/instance/sigu/titan.php?target=body&amp;toSection=administrativo.folha_de_ponto" TargetMode="External"/><Relationship Id="rId6" Type="http://schemas.openxmlformats.org/officeDocument/2006/relationships/hyperlink" Target="mailto:agrippaluz@gmail.com" TargetMode="External"/><Relationship Id="rId11" Type="http://schemas.openxmlformats.org/officeDocument/2006/relationships/hyperlink" Target="mailto:areolino.matos@gmail.com" TargetMode="External"/><Relationship Id="rId24" Type="http://schemas.openxmlformats.org/officeDocument/2006/relationships/hyperlink" Target="mailto:edmfil@gmail.com" TargetMode="External"/><Relationship Id="rId32" Type="http://schemas.openxmlformats.org/officeDocument/2006/relationships/hyperlink" Target="mailto:ivanete@unifap.br" TargetMode="External"/><Relationship Id="rId37" Type="http://schemas.openxmlformats.org/officeDocument/2006/relationships/hyperlink" Target="mailto:kellyrocha@unifap.br" TargetMode="External"/><Relationship Id="rId40" Type="http://schemas.openxmlformats.org/officeDocument/2006/relationships/hyperlink" Target="mailto:profmarcia.costa@hotmail.com" TargetMode="External"/><Relationship Id="rId45" Type="http://schemas.openxmlformats.org/officeDocument/2006/relationships/hyperlink" Target="http://sigu.unifap.br/instance/sigu/titan.php?target=body&amp;toSection=administrativo.folha_de_ponto" TargetMode="External"/><Relationship Id="rId53" Type="http://schemas.openxmlformats.org/officeDocument/2006/relationships/hyperlink" Target="http://sigu.unifap.br/instance/sigu/titan.php?target=body&amp;toSection=administrativo.folha_de_ponto" TargetMode="External"/><Relationship Id="rId58" Type="http://schemas.openxmlformats.org/officeDocument/2006/relationships/hyperlink" Target="mailto:lourraniduartes@bol.com.br" TargetMode="External"/><Relationship Id="rId5" Type="http://schemas.openxmlformats.org/officeDocument/2006/relationships/hyperlink" Target="http://sigu.unifap.br/instance/sigu/titan.php?target=body&amp;toSection=administrativo.folha_de_ponto" TargetMode="External"/><Relationship Id="rId15" Type="http://schemas.openxmlformats.org/officeDocument/2006/relationships/hyperlink" Target="mailto:rochadeluca@hotmail.com" TargetMode="External"/><Relationship Id="rId23" Type="http://schemas.openxmlformats.org/officeDocument/2006/relationships/hyperlink" Target="mailto:edmar.das@bol.com.br" TargetMode="External"/><Relationship Id="rId28" Type="http://schemas.openxmlformats.org/officeDocument/2006/relationships/hyperlink" Target="mailto:fpolivieira48@gmail.com" TargetMode="External"/><Relationship Id="rId36" Type="http://schemas.openxmlformats.org/officeDocument/2006/relationships/hyperlink" Target="http://sigu.unifap.br/instance/sigu/titan.php?target=body&amp;toSection=administrativo.folha_de_ponto" TargetMode="External"/><Relationship Id="rId49" Type="http://schemas.openxmlformats.org/officeDocument/2006/relationships/hyperlink" Target="mailto:juliosa@unifap.br" TargetMode="External"/><Relationship Id="rId57" Type="http://schemas.openxmlformats.org/officeDocument/2006/relationships/hyperlink" Target="mailto:daniellyo59@gmail.com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http://sigu.unifap.br/instance/sigu/titan.php?target=body&amp;toSection=administrativo.folha_de_ponto" TargetMode="External"/><Relationship Id="rId19" Type="http://schemas.openxmlformats.org/officeDocument/2006/relationships/hyperlink" Target="http://sigu.unifap.br/instance/sigu/titan.php?target=body&amp;toSection=administrativo.folha_de_ponto" TargetMode="External"/><Relationship Id="rId31" Type="http://schemas.openxmlformats.org/officeDocument/2006/relationships/hyperlink" Target="mailto:prof.gilberto.edf@hotmail.com" TargetMode="External"/><Relationship Id="rId44" Type="http://schemas.openxmlformats.org/officeDocument/2006/relationships/hyperlink" Target="http://sigu.unifap.br/instance/sigu/titan.php?target=body&amp;toSection=administrativo.folha_de_ponto" TargetMode="External"/><Relationship Id="rId52" Type="http://schemas.openxmlformats.org/officeDocument/2006/relationships/hyperlink" Target="mailto:gustavo@unifap.br%20%20%20%20gustavo_manesch" TargetMode="External"/><Relationship Id="rId60" Type="http://schemas.openxmlformats.org/officeDocument/2006/relationships/hyperlink" Target="http://sigu.unifap.br/instance/sigu/titan.php?target=body&amp;toSection=administrativo.folha_de_ponto" TargetMode="External"/><Relationship Id="rId4" Type="http://schemas.openxmlformats.org/officeDocument/2006/relationships/hyperlink" Target="http://sigu.unifap.br/instance/sigu/titan.php?target=body&amp;toSection=administrativo.folha_de_ponto" TargetMode="External"/><Relationship Id="rId9" Type="http://schemas.openxmlformats.org/officeDocument/2006/relationships/hyperlink" Target="http://sigu.unifap.br/instance/sigu/titan.php?target=body&amp;toSection=administrativo.folha_de_ponto" TargetMode="External"/><Relationship Id="rId14" Type="http://schemas.openxmlformats.org/officeDocument/2006/relationships/hyperlink" Target="mailto:cassia.hack@gmail.com" TargetMode="External"/><Relationship Id="rId22" Type="http://schemas.openxmlformats.org/officeDocument/2006/relationships/hyperlink" Target="http://sigu.unifap.br/instance/sigu/titan.php?target=body&amp;toSection=administrativo.folha_de_ponto" TargetMode="External"/><Relationship Id="rId27" Type="http://schemas.openxmlformats.org/officeDocument/2006/relationships/hyperlink" Target="mailto:fernandomeddieros62@yahoo.com" TargetMode="External"/><Relationship Id="rId30" Type="http://schemas.openxmlformats.org/officeDocument/2006/relationships/hyperlink" Target="mailto:geyzadavila@gmail.com" TargetMode="External"/><Relationship Id="rId35" Type="http://schemas.openxmlformats.org/officeDocument/2006/relationships/hyperlink" Target="http://sigu.unifap.br/instance/sigu/titan.php?target=body&amp;toSection=administrativo.folha_de_ponto" TargetMode="External"/><Relationship Id="rId43" Type="http://schemas.openxmlformats.org/officeDocument/2006/relationships/hyperlink" Target="mailto:1etic.fonseca@unifap.br" TargetMode="External"/><Relationship Id="rId48" Type="http://schemas.openxmlformats.org/officeDocument/2006/relationships/hyperlink" Target="http://sigu.unifap.br/instance/sigu/titan.php?target=body&amp;toSection=administrativo.folha_de_ponto" TargetMode="External"/><Relationship Id="rId56" Type="http://schemas.openxmlformats.org/officeDocument/2006/relationships/hyperlink" Target="mailto:cleonaia@hotmail.com" TargetMode="External"/><Relationship Id="rId8" Type="http://schemas.openxmlformats.org/officeDocument/2006/relationships/hyperlink" Target="mailto:Andre.elias.morelli@gmail.com" TargetMode="External"/><Relationship Id="rId51" Type="http://schemas.openxmlformats.org/officeDocument/2006/relationships/hyperlink" Target="mailto:rclaison@unifap.br" TargetMode="External"/><Relationship Id="rId3" Type="http://schemas.openxmlformats.org/officeDocument/2006/relationships/hyperlink" Target="http://sigu.unifap.br/instance/sigu/titan.php?target=body&amp;toSection=administrativo.folha_de_ponto" TargetMode="External"/><Relationship Id="rId12" Type="http://schemas.openxmlformats.org/officeDocument/2006/relationships/hyperlink" Target="mailto:artemis@unifap.br" TargetMode="External"/><Relationship Id="rId17" Type="http://schemas.openxmlformats.org/officeDocument/2006/relationships/hyperlink" Target="http://sigu.unifap.br/instance/sigu/titan.php?target=body&amp;toSection=administrativo.folha_de_ponto" TargetMode="External"/><Relationship Id="rId25" Type="http://schemas.openxmlformats.org/officeDocument/2006/relationships/hyperlink" Target="mailto:elianapinheiro_3@yahoo.com.br" TargetMode="External"/><Relationship Id="rId33" Type="http://schemas.openxmlformats.org/officeDocument/2006/relationships/hyperlink" Target="http://sigu.unifap.br/instance/sigu/titan.php?target=body&amp;toSection=administrativo.folha_de_ponto" TargetMode="External"/><Relationship Id="rId38" Type="http://schemas.openxmlformats.org/officeDocument/2006/relationships/hyperlink" Target="mailto:leia_feio@unifap.br" TargetMode="External"/><Relationship Id="rId46" Type="http://schemas.openxmlformats.org/officeDocument/2006/relationships/hyperlink" Target="http://sigu.unifap.br/instance/sigu/titan.php?target=body&amp;toSection=administrativo.folha_de_ponto" TargetMode="External"/><Relationship Id="rId59" Type="http://schemas.openxmlformats.org/officeDocument/2006/relationships/hyperlink" Target="mailto:cleutinho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isport.cbdu.org.br/sisport/temp/20180909161319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isport.cbdu.org.br/sisport/temp/2018090916131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isport.cbdu.org.br/sisport/temp/20180909161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4999847407452621"/>
  </sheetPr>
  <dimension ref="A1:S52"/>
  <sheetViews>
    <sheetView zoomScale="115" zoomScaleNormal="115" workbookViewId="0">
      <pane ySplit="1" topLeftCell="A2" activePane="bottomLeft" state="frozen"/>
      <selection pane="bottomLeft" activeCell="B11" sqref="B11"/>
    </sheetView>
  </sheetViews>
  <sheetFormatPr defaultRowHeight="15"/>
  <cols>
    <col min="1" max="1" width="3.28515625" customWidth="1"/>
    <col min="2" max="2" width="37" customWidth="1"/>
    <col min="3" max="3" width="8.42578125" customWidth="1"/>
    <col min="4" max="4" width="14.42578125" customWidth="1"/>
    <col min="5" max="5" width="11.42578125" customWidth="1"/>
    <col min="6" max="6" width="10.42578125" customWidth="1"/>
    <col min="7" max="9" width="4.7109375" customWidth="1"/>
    <col min="10" max="10" width="4.28515625" customWidth="1"/>
    <col min="11" max="11" width="3.7109375" customWidth="1"/>
    <col min="12" max="12" width="4.28515625" customWidth="1"/>
    <col min="13" max="13" width="4.7109375" customWidth="1"/>
    <col min="14" max="16" width="4.5703125" customWidth="1"/>
    <col min="17" max="17" width="4.85546875" customWidth="1"/>
    <col min="18" max="19" width="4.5703125" customWidth="1"/>
  </cols>
  <sheetData>
    <row r="1" spans="1:19" ht="81.75" customHeight="1">
      <c r="A1" s="20" t="s">
        <v>0</v>
      </c>
      <c r="B1" s="21" t="s">
        <v>1</v>
      </c>
      <c r="C1" s="22" t="s">
        <v>8</v>
      </c>
      <c r="D1" s="23" t="s">
        <v>2</v>
      </c>
      <c r="E1" s="24" t="s">
        <v>13</v>
      </c>
      <c r="F1" s="25" t="s">
        <v>14</v>
      </c>
      <c r="G1" s="26">
        <v>42093</v>
      </c>
      <c r="H1" s="26">
        <v>42096</v>
      </c>
      <c r="I1" s="26">
        <v>42100</v>
      </c>
      <c r="J1" s="26">
        <v>42103</v>
      </c>
      <c r="K1" s="26">
        <v>42107</v>
      </c>
      <c r="L1" s="26">
        <v>42110</v>
      </c>
      <c r="M1" s="26">
        <v>42114</v>
      </c>
      <c r="N1" s="26">
        <v>42117</v>
      </c>
      <c r="O1" s="26">
        <v>42121</v>
      </c>
      <c r="P1" s="26">
        <v>42124</v>
      </c>
      <c r="Q1" s="26">
        <v>42128</v>
      </c>
      <c r="R1" s="26">
        <v>42131</v>
      </c>
      <c r="S1" s="27" t="s">
        <v>30</v>
      </c>
    </row>
    <row r="2" spans="1:19" ht="30">
      <c r="A2" s="28">
        <v>1</v>
      </c>
      <c r="B2" s="9" t="s">
        <v>7</v>
      </c>
      <c r="C2" s="10" t="s">
        <v>10</v>
      </c>
      <c r="D2" s="11">
        <v>201175003</v>
      </c>
      <c r="E2" s="12" t="s">
        <v>15</v>
      </c>
      <c r="F2" s="13" t="s">
        <v>16</v>
      </c>
      <c r="G2" s="14" t="s">
        <v>23</v>
      </c>
      <c r="H2" s="15"/>
      <c r="I2" s="14" t="s">
        <v>23</v>
      </c>
      <c r="J2" s="15"/>
      <c r="K2" s="14" t="s">
        <v>23</v>
      </c>
      <c r="L2" s="15"/>
      <c r="M2" s="14" t="s">
        <v>23</v>
      </c>
      <c r="N2" s="15"/>
      <c r="O2" s="14" t="s">
        <v>23</v>
      </c>
      <c r="P2" s="15"/>
      <c r="Q2" s="14" t="s">
        <v>23</v>
      </c>
      <c r="R2" s="15"/>
      <c r="S2" s="29">
        <f>COUNTIF(G2:R2,"F")</f>
        <v>0</v>
      </c>
    </row>
    <row r="3" spans="1:19" ht="30">
      <c r="A3" s="30">
        <v>2</v>
      </c>
      <c r="B3" s="15" t="s">
        <v>4</v>
      </c>
      <c r="C3" s="16" t="s">
        <v>9</v>
      </c>
      <c r="D3" s="17">
        <v>201211730046</v>
      </c>
      <c r="E3" s="18" t="s">
        <v>15</v>
      </c>
      <c r="F3" s="19" t="s">
        <v>17</v>
      </c>
      <c r="G3" s="14" t="s">
        <v>23</v>
      </c>
      <c r="H3" s="15"/>
      <c r="I3" s="14" t="s">
        <v>23</v>
      </c>
      <c r="J3" s="15"/>
      <c r="K3" s="14" t="s">
        <v>23</v>
      </c>
      <c r="L3" s="15"/>
      <c r="M3" s="14" t="s">
        <v>23</v>
      </c>
      <c r="N3" s="15"/>
      <c r="O3" s="14" t="s">
        <v>23</v>
      </c>
      <c r="P3" s="15"/>
      <c r="Q3" s="14" t="s">
        <v>23</v>
      </c>
      <c r="R3" s="15"/>
      <c r="S3" s="29">
        <f t="shared" ref="S3:S9" si="0">COUNTIF(G3:R3,"F")</f>
        <v>0</v>
      </c>
    </row>
    <row r="4" spans="1:19" ht="30">
      <c r="A4" s="28">
        <v>3</v>
      </c>
      <c r="B4" s="9" t="s">
        <v>3</v>
      </c>
      <c r="C4" s="10" t="s">
        <v>9</v>
      </c>
      <c r="D4" s="11">
        <v>201221730009</v>
      </c>
      <c r="E4" s="12" t="s">
        <v>19</v>
      </c>
      <c r="F4" s="13" t="s">
        <v>21</v>
      </c>
      <c r="G4" s="15"/>
      <c r="H4" s="14" t="s">
        <v>23</v>
      </c>
      <c r="I4" s="15"/>
      <c r="J4" s="14" t="s">
        <v>23</v>
      </c>
      <c r="K4" s="15"/>
      <c r="L4" s="14" t="s">
        <v>23</v>
      </c>
      <c r="M4" s="15"/>
      <c r="N4" s="14" t="s">
        <v>23</v>
      </c>
      <c r="O4" s="15"/>
      <c r="P4" s="14" t="s">
        <v>23</v>
      </c>
      <c r="Q4" s="15"/>
      <c r="R4" s="14" t="s">
        <v>23</v>
      </c>
      <c r="S4" s="29">
        <f t="shared" si="0"/>
        <v>0</v>
      </c>
    </row>
    <row r="5" spans="1:19" ht="30">
      <c r="A5" s="40">
        <v>4</v>
      </c>
      <c r="B5" s="41" t="s">
        <v>31</v>
      </c>
      <c r="C5" s="42" t="s">
        <v>10</v>
      </c>
      <c r="D5" s="43">
        <v>201175052</v>
      </c>
      <c r="E5" s="44" t="s">
        <v>19</v>
      </c>
      <c r="F5" s="45" t="s">
        <v>17</v>
      </c>
      <c r="G5" s="15"/>
      <c r="H5" s="14" t="s">
        <v>23</v>
      </c>
      <c r="I5" s="15"/>
      <c r="J5" s="14" t="s">
        <v>23</v>
      </c>
      <c r="K5" s="15"/>
      <c r="L5" s="14" t="s">
        <v>23</v>
      </c>
      <c r="M5" s="15"/>
      <c r="N5" s="14" t="s">
        <v>23</v>
      </c>
      <c r="O5" s="15"/>
      <c r="P5" s="14" t="s">
        <v>23</v>
      </c>
      <c r="Q5" s="15"/>
      <c r="R5" s="14" t="s">
        <v>23</v>
      </c>
      <c r="S5" s="29">
        <f t="shared" si="0"/>
        <v>0</v>
      </c>
    </row>
    <row r="6" spans="1:19" ht="30">
      <c r="A6" s="30">
        <v>5</v>
      </c>
      <c r="B6" s="16" t="s">
        <v>12</v>
      </c>
      <c r="C6" s="16" t="s">
        <v>9</v>
      </c>
      <c r="D6" s="17">
        <v>201221730001</v>
      </c>
      <c r="E6" s="18" t="s">
        <v>15</v>
      </c>
      <c r="F6" s="19" t="s">
        <v>22</v>
      </c>
      <c r="G6" s="14" t="s">
        <v>23</v>
      </c>
      <c r="H6" s="15"/>
      <c r="I6" s="14" t="s">
        <v>23</v>
      </c>
      <c r="J6" s="15"/>
      <c r="K6" s="14" t="s">
        <v>23</v>
      </c>
      <c r="L6" s="15"/>
      <c r="M6" s="14" t="s">
        <v>23</v>
      </c>
      <c r="N6" s="15"/>
      <c r="O6" s="14" t="s">
        <v>23</v>
      </c>
      <c r="P6" s="15"/>
      <c r="Q6" s="14" t="s">
        <v>23</v>
      </c>
      <c r="R6" s="15"/>
      <c r="S6" s="29">
        <f t="shared" si="0"/>
        <v>0</v>
      </c>
    </row>
    <row r="7" spans="1:19" ht="30">
      <c r="A7" s="28">
        <v>6</v>
      </c>
      <c r="B7" s="10" t="s">
        <v>6</v>
      </c>
      <c r="C7" s="10" t="s">
        <v>9</v>
      </c>
      <c r="D7" s="11">
        <v>201221730003</v>
      </c>
      <c r="E7" s="12" t="s">
        <v>19</v>
      </c>
      <c r="F7" s="13" t="s">
        <v>20</v>
      </c>
      <c r="G7" s="15"/>
      <c r="H7" s="14" t="s">
        <v>23</v>
      </c>
      <c r="I7" s="15"/>
      <c r="J7" s="14" t="s">
        <v>23</v>
      </c>
      <c r="K7" s="15"/>
      <c r="L7" s="14" t="s">
        <v>23</v>
      </c>
      <c r="M7" s="15"/>
      <c r="N7" s="14" t="s">
        <v>23</v>
      </c>
      <c r="O7" s="15"/>
      <c r="P7" s="14" t="s">
        <v>23</v>
      </c>
      <c r="Q7" s="15"/>
      <c r="R7" s="14" t="s">
        <v>23</v>
      </c>
      <c r="S7" s="29">
        <f t="shared" si="0"/>
        <v>0</v>
      </c>
    </row>
    <row r="8" spans="1:19" ht="30">
      <c r="A8" s="30">
        <v>7</v>
      </c>
      <c r="B8" s="15" t="s">
        <v>5</v>
      </c>
      <c r="C8" s="16" t="s">
        <v>9</v>
      </c>
      <c r="D8" s="17">
        <v>201211730042</v>
      </c>
      <c r="E8" s="18" t="s">
        <v>15</v>
      </c>
      <c r="F8" s="19" t="s">
        <v>18</v>
      </c>
      <c r="G8" s="14" t="s">
        <v>23</v>
      </c>
      <c r="H8" s="15"/>
      <c r="I8" s="14" t="s">
        <v>23</v>
      </c>
      <c r="J8" s="15"/>
      <c r="K8" s="14" t="s">
        <v>23</v>
      </c>
      <c r="L8" s="15"/>
      <c r="M8" s="14" t="s">
        <v>23</v>
      </c>
      <c r="N8" s="15"/>
      <c r="O8" s="14" t="s">
        <v>23</v>
      </c>
      <c r="P8" s="15"/>
      <c r="Q8" s="14" t="s">
        <v>23</v>
      </c>
      <c r="R8" s="15"/>
      <c r="S8" s="29">
        <f t="shared" si="0"/>
        <v>0</v>
      </c>
    </row>
    <row r="9" spans="1:19" ht="30.75" thickBot="1">
      <c r="A9" s="31">
        <v>8</v>
      </c>
      <c r="B9" s="32" t="s">
        <v>11</v>
      </c>
      <c r="C9" s="33" t="s">
        <v>10</v>
      </c>
      <c r="D9" s="34">
        <v>201075019</v>
      </c>
      <c r="E9" s="35" t="s">
        <v>15</v>
      </c>
      <c r="F9" s="36" t="s">
        <v>21</v>
      </c>
      <c r="G9" s="37" t="s">
        <v>23</v>
      </c>
      <c r="H9" s="38"/>
      <c r="I9" s="37" t="s">
        <v>23</v>
      </c>
      <c r="J9" s="38"/>
      <c r="K9" s="37" t="s">
        <v>23</v>
      </c>
      <c r="L9" s="38"/>
      <c r="M9" s="37" t="s">
        <v>23</v>
      </c>
      <c r="N9" s="38"/>
      <c r="O9" s="37" t="s">
        <v>23</v>
      </c>
      <c r="P9" s="38"/>
      <c r="Q9" s="37" t="s">
        <v>23</v>
      </c>
      <c r="R9" s="38"/>
      <c r="S9" s="39">
        <f t="shared" si="0"/>
        <v>0</v>
      </c>
    </row>
    <row r="10" spans="1:19">
      <c r="D10" s="1"/>
    </row>
    <row r="11" spans="1:19">
      <c r="D11" s="1"/>
    </row>
    <row r="12" spans="1:19">
      <c r="D12" s="1"/>
    </row>
    <row r="13" spans="1:19" ht="15.75">
      <c r="B13" s="8" t="s">
        <v>29</v>
      </c>
      <c r="D13" s="1"/>
    </row>
    <row r="14" spans="1:19" ht="15.75">
      <c r="A14" s="4" t="s">
        <v>23</v>
      </c>
      <c r="B14" s="3" t="s">
        <v>24</v>
      </c>
      <c r="D14" s="1"/>
    </row>
    <row r="15" spans="1:19" ht="15.75">
      <c r="A15" s="5" t="s">
        <v>25</v>
      </c>
      <c r="B15" s="2" t="s">
        <v>26</v>
      </c>
      <c r="D15" s="1"/>
    </row>
    <row r="16" spans="1:19" ht="18.75">
      <c r="A16" s="6" t="s">
        <v>27</v>
      </c>
      <c r="B16" s="7" t="s">
        <v>28</v>
      </c>
      <c r="D16" s="1"/>
    </row>
    <row r="17" spans="4:4">
      <c r="D17" s="1"/>
    </row>
    <row r="18" spans="4:4">
      <c r="D18" s="1"/>
    </row>
    <row r="19" spans="4:4">
      <c r="D19" s="1"/>
    </row>
    <row r="20" spans="4:4">
      <c r="D20" s="1"/>
    </row>
    <row r="21" spans="4:4">
      <c r="D21" s="1"/>
    </row>
    <row r="22" spans="4:4">
      <c r="D22" s="1"/>
    </row>
    <row r="23" spans="4:4">
      <c r="D23" s="1"/>
    </row>
    <row r="24" spans="4:4">
      <c r="D24" s="1"/>
    </row>
    <row r="25" spans="4:4">
      <c r="D25" s="1"/>
    </row>
    <row r="26" spans="4:4">
      <c r="D26" s="1"/>
    </row>
    <row r="27" spans="4:4">
      <c r="D27" s="1"/>
    </row>
    <row r="28" spans="4:4">
      <c r="D28" s="1"/>
    </row>
    <row r="29" spans="4:4">
      <c r="D29" s="1"/>
    </row>
    <row r="30" spans="4:4">
      <c r="D30" s="1"/>
    </row>
    <row r="31" spans="4:4">
      <c r="D31" s="1"/>
    </row>
    <row r="32" spans="4:4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</sheetData>
  <conditionalFormatting sqref="H2:H3 J2:J3 L2:L3 N2:N3 P2:P3 R2:R3 G4:G5 I4:I5 K4:K5 O4:O5 Q4:Q5 H6 J6 L6 N6 P6 R6 G7 I7 K7 M4:M7 O7 Q7 H8:H9 J8:J9 L8:L9 N8:N9 P8:P9 R8:R9">
    <cfRule type="containsText" dxfId="1" priority="2" operator="containsText" text="F">
      <formula>NOT(ISERROR(SEARCH("F",G2)))</formula>
    </cfRule>
  </conditionalFormatting>
  <conditionalFormatting sqref="H2:H3 J2:J3 L2:L3 N2:N3 P2:P3 R2:R3 R6 Q4:Q5 P6 Q7 P8:P9 R8:R9 N8:N9 N6 M4:M5 M7 L8:L9 L6 K4:K5 K7 J8:J9 H8:H9 G7 I7 H6 J6 I4:I5 G4:G5 O7 O4:O5">
    <cfRule type="containsText" dxfId="0" priority="1" operator="containsText" text="J">
      <formula>NOT(ISERROR(SEARCH("J",G2)))</formula>
    </cfRule>
  </conditionalFormatting>
  <pageMargins left="0.51181102362204722" right="0.51181102362204722" top="1.1811023622047245" bottom="0.98425196850393704" header="0.31496062992125984" footer="0.31496062992125984"/>
  <pageSetup paperSize="9" scale="95" orientation="landscape" horizontalDpi="4294967294" verticalDpi="4294967294" r:id="rId1"/>
  <headerFooter>
    <oddHeader xml:space="preserve">&amp;L&amp;G&amp;CMINISTÉRIO DA EDUCAÇÃO E DO DESPORTO
Fundação Universidade Federal do Amapá – UNIFAP
COORDENAÇÃO DO CURSO DE EDUCAÇÃO FÍSICA - CCEF
&amp;"Comic Sans MS,Negrito"&amp;14Cronograma - de Orientação em TCC - Alunos  - Semestre 2015.1&amp;"-,Regular"&amp;11 </oddHeader>
    <oddFooter>&amp;LImpresso por: Usuário 332638  &amp;CCAMPUS MARCO ZERO – Macapá
Rod.Juscelino K. de Oliveira – Km 02 Jardim
 Marco Zero -  CEP 68903-419 www.unifap.br
http://www2.unifap.br/edfisica&amp;RPágina: &amp;P de &amp;N - Em:&amp;D às &amp;T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tabColor rgb="FF00B050"/>
  </sheetPr>
  <dimension ref="A1:F87"/>
  <sheetViews>
    <sheetView zoomScaleNormal="100" workbookViewId="0">
      <pane ySplit="1" topLeftCell="A2" activePane="bottomLeft" state="frozen"/>
      <selection pane="bottomLeft" activeCell="H7" sqref="H7"/>
    </sheetView>
  </sheetViews>
  <sheetFormatPr defaultRowHeight="15"/>
  <cols>
    <col min="1" max="1" width="9.140625" style="48"/>
    <col min="2" max="2" width="39.140625" style="47" customWidth="1"/>
    <col min="3" max="3" width="19.28515625" style="46" customWidth="1"/>
    <col min="4" max="4" width="21.85546875" style="46" customWidth="1"/>
    <col min="5" max="5" width="29.5703125" style="49" customWidth="1"/>
    <col min="6" max="6" width="14" style="46" bestFit="1" customWidth="1"/>
    <col min="7" max="16384" width="9.140625" style="46"/>
  </cols>
  <sheetData>
    <row r="1" spans="1:6" ht="37.5">
      <c r="A1" s="59" t="s">
        <v>32</v>
      </c>
      <c r="B1" s="60" t="s">
        <v>33</v>
      </c>
      <c r="C1" s="60" t="s">
        <v>34</v>
      </c>
      <c r="D1" s="60" t="s">
        <v>35</v>
      </c>
      <c r="E1" s="60" t="s">
        <v>36</v>
      </c>
      <c r="F1" s="61" t="s">
        <v>37</v>
      </c>
    </row>
    <row r="2" spans="1:6" ht="56.25">
      <c r="A2" s="66">
        <v>1</v>
      </c>
      <c r="B2" s="55" t="s">
        <v>54</v>
      </c>
      <c r="C2" s="55" t="s">
        <v>38</v>
      </c>
      <c r="D2" s="55" t="s">
        <v>39</v>
      </c>
      <c r="E2" s="50" t="s">
        <v>74</v>
      </c>
      <c r="F2" s="62" t="s">
        <v>69</v>
      </c>
    </row>
    <row r="3" spans="1:6" ht="75">
      <c r="A3" s="66">
        <v>5</v>
      </c>
      <c r="B3" s="50" t="s">
        <v>71</v>
      </c>
      <c r="C3" s="50" t="s">
        <v>72</v>
      </c>
      <c r="D3" s="50" t="s">
        <v>39</v>
      </c>
      <c r="E3" s="50" t="s">
        <v>73</v>
      </c>
      <c r="F3" s="62">
        <v>981311222</v>
      </c>
    </row>
    <row r="4" spans="1:6" ht="37.5">
      <c r="A4" s="66">
        <v>4</v>
      </c>
      <c r="B4" s="55" t="s">
        <v>55</v>
      </c>
      <c r="C4" s="50" t="s">
        <v>38</v>
      </c>
      <c r="D4" s="55" t="s">
        <v>39</v>
      </c>
      <c r="E4" s="50" t="s">
        <v>63</v>
      </c>
      <c r="F4" s="62">
        <v>981466792</v>
      </c>
    </row>
    <row r="5" spans="1:6" ht="56.25">
      <c r="A5" s="66">
        <v>6</v>
      </c>
      <c r="B5" s="50" t="s">
        <v>56</v>
      </c>
      <c r="C5" s="55" t="s">
        <v>257</v>
      </c>
      <c r="D5" s="56" t="s">
        <v>39</v>
      </c>
      <c r="E5" s="57" t="s">
        <v>70</v>
      </c>
      <c r="F5" s="63">
        <v>991753807</v>
      </c>
    </row>
    <row r="6" spans="1:6" ht="37.5">
      <c r="A6" s="66">
        <v>7</v>
      </c>
      <c r="B6" s="50" t="s">
        <v>57</v>
      </c>
      <c r="C6" s="50" t="s">
        <v>38</v>
      </c>
      <c r="D6" s="55" t="s">
        <v>39</v>
      </c>
      <c r="E6" s="51" t="s">
        <v>64</v>
      </c>
      <c r="F6" s="62">
        <v>981182730</v>
      </c>
    </row>
    <row r="7" spans="1:6" ht="15.75" customHeight="1">
      <c r="A7" s="66">
        <v>2</v>
      </c>
      <c r="B7" s="50" t="s">
        <v>65</v>
      </c>
      <c r="C7" s="50" t="s">
        <v>66</v>
      </c>
      <c r="D7" s="55" t="s">
        <v>39</v>
      </c>
      <c r="E7" s="50" t="s">
        <v>67</v>
      </c>
      <c r="F7" s="62" t="s">
        <v>68</v>
      </c>
    </row>
    <row r="8" spans="1:6" ht="37.5">
      <c r="A8" s="66">
        <v>3</v>
      </c>
      <c r="B8" s="50" t="s">
        <v>53</v>
      </c>
      <c r="C8" s="50" t="s">
        <v>172</v>
      </c>
      <c r="D8" s="50" t="s">
        <v>39</v>
      </c>
      <c r="E8" s="50" t="s">
        <v>49</v>
      </c>
      <c r="F8" s="62" t="s">
        <v>50</v>
      </c>
    </row>
    <row r="9" spans="1:6" ht="37.5">
      <c r="A9" s="66">
        <v>8</v>
      </c>
      <c r="B9" s="50" t="s">
        <v>75</v>
      </c>
      <c r="C9" s="50" t="s">
        <v>76</v>
      </c>
      <c r="D9" s="55" t="s">
        <v>39</v>
      </c>
      <c r="E9" s="50" t="s">
        <v>77</v>
      </c>
      <c r="F9" s="62">
        <v>981145505</v>
      </c>
    </row>
    <row r="10" spans="1:6" ht="75">
      <c r="A10" s="66">
        <v>84</v>
      </c>
      <c r="B10" s="54" t="s">
        <v>248</v>
      </c>
      <c r="C10" s="52"/>
      <c r="D10" s="52"/>
      <c r="E10" s="53" t="s">
        <v>255</v>
      </c>
      <c r="F10" s="65">
        <v>991124875</v>
      </c>
    </row>
    <row r="11" spans="1:6" ht="37.5">
      <c r="A11" s="66">
        <v>9</v>
      </c>
      <c r="B11" s="50" t="s">
        <v>78</v>
      </c>
      <c r="C11" s="50" t="s">
        <v>79</v>
      </c>
      <c r="D11" s="50" t="s">
        <v>39</v>
      </c>
      <c r="E11" s="50" t="s">
        <v>80</v>
      </c>
      <c r="F11" s="62">
        <v>999753946</v>
      </c>
    </row>
    <row r="12" spans="1:6" ht="18.75">
      <c r="A12" s="66">
        <v>10</v>
      </c>
      <c r="B12" s="50" t="s">
        <v>199</v>
      </c>
      <c r="C12" s="50"/>
      <c r="D12" s="50"/>
      <c r="E12" s="50"/>
      <c r="F12" s="62">
        <v>981758191</v>
      </c>
    </row>
    <row r="13" spans="1:6" ht="37.5">
      <c r="A13" s="66">
        <v>11</v>
      </c>
      <c r="B13" s="51" t="s">
        <v>52</v>
      </c>
      <c r="C13" s="50" t="s">
        <v>38</v>
      </c>
      <c r="D13" s="50" t="s">
        <v>39</v>
      </c>
      <c r="E13" s="51" t="s">
        <v>43</v>
      </c>
      <c r="F13" s="62" t="s">
        <v>44</v>
      </c>
    </row>
    <row r="14" spans="1:6" ht="37.5">
      <c r="A14" s="66">
        <v>13</v>
      </c>
      <c r="B14" s="50" t="s">
        <v>58</v>
      </c>
      <c r="C14" s="50" t="s">
        <v>38</v>
      </c>
      <c r="D14" s="55" t="s">
        <v>39</v>
      </c>
      <c r="E14" s="50" t="s">
        <v>82</v>
      </c>
      <c r="F14" s="62">
        <v>981147742</v>
      </c>
    </row>
    <row r="15" spans="1:6" ht="75">
      <c r="A15" s="66">
        <v>12</v>
      </c>
      <c r="B15" s="51" t="s">
        <v>40</v>
      </c>
      <c r="C15" s="50" t="s">
        <v>38</v>
      </c>
      <c r="D15" s="55" t="s">
        <v>39</v>
      </c>
      <c r="E15" s="51" t="s">
        <v>81</v>
      </c>
      <c r="F15" s="62" t="s">
        <v>89</v>
      </c>
    </row>
    <row r="16" spans="1:6" ht="75">
      <c r="A16" s="66">
        <v>72</v>
      </c>
      <c r="B16" s="50" t="s">
        <v>220</v>
      </c>
      <c r="C16" s="50" t="s">
        <v>38</v>
      </c>
      <c r="D16" s="50" t="s">
        <v>226</v>
      </c>
      <c r="E16" s="55" t="s">
        <v>227</v>
      </c>
      <c r="F16" s="64" t="s">
        <v>221</v>
      </c>
    </row>
    <row r="17" spans="1:6" ht="18.75">
      <c r="A17" s="66">
        <v>14</v>
      </c>
      <c r="B17" s="50" t="s">
        <v>177</v>
      </c>
      <c r="C17" s="50" t="s">
        <v>38</v>
      </c>
      <c r="D17" s="50" t="s">
        <v>178</v>
      </c>
      <c r="E17" s="50" t="s">
        <v>179</v>
      </c>
      <c r="F17" s="62">
        <v>991007852</v>
      </c>
    </row>
    <row r="18" spans="1:6" ht="18.75">
      <c r="A18" s="66">
        <v>15</v>
      </c>
      <c r="B18" s="50" t="s">
        <v>189</v>
      </c>
      <c r="C18" s="50"/>
      <c r="D18" s="50"/>
      <c r="E18" s="50" t="s">
        <v>190</v>
      </c>
      <c r="F18" s="62">
        <v>981220940</v>
      </c>
    </row>
    <row r="19" spans="1:6" ht="18.75">
      <c r="A19" s="66">
        <v>74</v>
      </c>
      <c r="B19" s="50" t="s">
        <v>224</v>
      </c>
      <c r="C19" s="50" t="s">
        <v>38</v>
      </c>
      <c r="D19" s="52"/>
      <c r="E19" s="55" t="s">
        <v>225</v>
      </c>
      <c r="F19" s="64"/>
    </row>
    <row r="20" spans="1:6" ht="18.75">
      <c r="A20" s="66">
        <v>73</v>
      </c>
      <c r="B20" s="50" t="s">
        <v>222</v>
      </c>
      <c r="C20" s="50" t="s">
        <v>38</v>
      </c>
      <c r="D20" s="52"/>
      <c r="E20" s="55" t="s">
        <v>223</v>
      </c>
      <c r="F20" s="62">
        <v>32121778</v>
      </c>
    </row>
    <row r="21" spans="1:6" ht="37.5">
      <c r="A21" s="66">
        <v>16</v>
      </c>
      <c r="B21" s="50" t="s">
        <v>192</v>
      </c>
      <c r="C21" s="50" t="s">
        <v>76</v>
      </c>
      <c r="D21" s="50"/>
      <c r="E21" s="50"/>
      <c r="F21" s="62">
        <v>33121783</v>
      </c>
    </row>
    <row r="22" spans="1:6" ht="37.5">
      <c r="A22" s="66">
        <v>18</v>
      </c>
      <c r="B22" s="50" t="s">
        <v>180</v>
      </c>
      <c r="C22" s="50" t="s">
        <v>181</v>
      </c>
      <c r="D22" s="50" t="s">
        <v>182</v>
      </c>
      <c r="E22" s="50" t="s">
        <v>183</v>
      </c>
      <c r="F22" s="62" t="s">
        <v>184</v>
      </c>
    </row>
    <row r="23" spans="1:6" ht="37.5">
      <c r="A23" s="66">
        <v>17</v>
      </c>
      <c r="B23" s="50" t="s">
        <v>83</v>
      </c>
      <c r="C23" s="50" t="s">
        <v>84</v>
      </c>
      <c r="D23" s="50" t="s">
        <v>85</v>
      </c>
      <c r="E23" s="50" t="s">
        <v>86</v>
      </c>
      <c r="F23" s="62" t="s">
        <v>87</v>
      </c>
    </row>
    <row r="24" spans="1:6" ht="37.5">
      <c r="A24" s="66">
        <v>19</v>
      </c>
      <c r="B24" s="50" t="s">
        <v>59</v>
      </c>
      <c r="C24" s="50" t="s">
        <v>38</v>
      </c>
      <c r="D24" s="50" t="s">
        <v>39</v>
      </c>
      <c r="E24" s="50" t="s">
        <v>88</v>
      </c>
      <c r="F24" s="62">
        <v>981398549</v>
      </c>
    </row>
    <row r="25" spans="1:6" ht="37.5">
      <c r="A25" s="66">
        <v>20</v>
      </c>
      <c r="B25" s="50" t="s">
        <v>197</v>
      </c>
      <c r="C25" s="50" t="s">
        <v>198</v>
      </c>
      <c r="D25" s="50"/>
      <c r="E25" s="50"/>
      <c r="F25" s="62">
        <v>988023004</v>
      </c>
    </row>
    <row r="26" spans="1:6" ht="18.75">
      <c r="A26" s="66">
        <v>76</v>
      </c>
      <c r="B26" s="50" t="s">
        <v>231</v>
      </c>
      <c r="C26" s="50" t="s">
        <v>232</v>
      </c>
      <c r="D26" s="52"/>
      <c r="E26" s="52"/>
      <c r="F26" s="65">
        <v>1804</v>
      </c>
    </row>
    <row r="27" spans="1:6" ht="37.5">
      <c r="A27" s="66">
        <v>21</v>
      </c>
      <c r="B27" s="51" t="s">
        <v>46</v>
      </c>
      <c r="C27" s="51" t="s">
        <v>90</v>
      </c>
      <c r="D27" s="50" t="s">
        <v>39</v>
      </c>
      <c r="E27" s="51" t="s">
        <v>47</v>
      </c>
      <c r="F27" s="62">
        <v>91381536</v>
      </c>
    </row>
    <row r="28" spans="1:6" ht="56.25">
      <c r="A28" s="66">
        <v>22</v>
      </c>
      <c r="B28" s="51" t="s">
        <v>91</v>
      </c>
      <c r="C28" s="51" t="s">
        <v>92</v>
      </c>
      <c r="D28" s="50" t="s">
        <v>39</v>
      </c>
      <c r="E28" s="51" t="s">
        <v>93</v>
      </c>
      <c r="F28" s="62" t="s">
        <v>94</v>
      </c>
    </row>
    <row r="29" spans="1:6" ht="18.75">
      <c r="A29" s="66">
        <v>82</v>
      </c>
      <c r="B29" s="52" t="s">
        <v>245</v>
      </c>
      <c r="C29" s="52"/>
      <c r="D29" s="52"/>
      <c r="E29" s="52"/>
      <c r="F29" s="65">
        <v>33121765</v>
      </c>
    </row>
    <row r="30" spans="1:6" ht="18.75">
      <c r="A30" s="66">
        <v>23</v>
      </c>
      <c r="B30" s="51" t="s">
        <v>95</v>
      </c>
      <c r="C30" s="51" t="s">
        <v>66</v>
      </c>
      <c r="D30" s="50" t="s">
        <v>39</v>
      </c>
      <c r="E30" s="50" t="s">
        <v>96</v>
      </c>
      <c r="F30" s="62">
        <v>981214961</v>
      </c>
    </row>
    <row r="31" spans="1:6" ht="37.5">
      <c r="A31" s="66">
        <v>24</v>
      </c>
      <c r="B31" s="51" t="s">
        <v>97</v>
      </c>
      <c r="C31" s="51" t="s">
        <v>92</v>
      </c>
      <c r="D31" s="50" t="s">
        <v>39</v>
      </c>
      <c r="E31" s="50" t="s">
        <v>98</v>
      </c>
      <c r="F31" s="62">
        <v>981220444</v>
      </c>
    </row>
    <row r="32" spans="1:6" ht="37.5">
      <c r="A32" s="66">
        <v>25</v>
      </c>
      <c r="B32" s="51" t="s">
        <v>99</v>
      </c>
      <c r="C32" s="51" t="s">
        <v>66</v>
      </c>
      <c r="D32" s="50" t="s">
        <v>39</v>
      </c>
      <c r="E32" s="50" t="s">
        <v>100</v>
      </c>
      <c r="F32" s="62">
        <v>981289602</v>
      </c>
    </row>
    <row r="33" spans="1:6" ht="18.75">
      <c r="A33" s="66">
        <v>26</v>
      </c>
      <c r="B33" s="51" t="s">
        <v>149</v>
      </c>
      <c r="C33" s="51" t="s">
        <v>84</v>
      </c>
      <c r="D33" s="50" t="s">
        <v>39</v>
      </c>
      <c r="E33" s="50" t="s">
        <v>48</v>
      </c>
      <c r="F33" s="62">
        <v>984001117</v>
      </c>
    </row>
    <row r="34" spans="1:6" ht="37.5">
      <c r="A34" s="66">
        <v>27</v>
      </c>
      <c r="B34" s="51" t="s">
        <v>101</v>
      </c>
      <c r="C34" s="51" t="s">
        <v>151</v>
      </c>
      <c r="D34" s="50" t="s">
        <v>39</v>
      </c>
      <c r="E34" s="50" t="s">
        <v>102</v>
      </c>
      <c r="F34" s="62">
        <v>991189157</v>
      </c>
    </row>
    <row r="35" spans="1:6" ht="37.5">
      <c r="A35" s="66">
        <v>28</v>
      </c>
      <c r="B35" s="51" t="s">
        <v>103</v>
      </c>
      <c r="C35" s="51" t="s">
        <v>79</v>
      </c>
      <c r="D35" s="50" t="s">
        <v>39</v>
      </c>
      <c r="E35" s="50" t="s">
        <v>111</v>
      </c>
      <c r="F35" s="62" t="s">
        <v>110</v>
      </c>
    </row>
    <row r="36" spans="1:6" ht="56.25">
      <c r="A36" s="66">
        <v>29</v>
      </c>
      <c r="B36" s="51" t="s">
        <v>104</v>
      </c>
      <c r="C36" s="51" t="s">
        <v>109</v>
      </c>
      <c r="D36" s="50" t="s">
        <v>85</v>
      </c>
      <c r="E36" s="50" t="s">
        <v>112</v>
      </c>
      <c r="F36" s="62" t="s">
        <v>117</v>
      </c>
    </row>
    <row r="37" spans="1:6" ht="37.5">
      <c r="A37" s="66">
        <v>30</v>
      </c>
      <c r="B37" s="51" t="s">
        <v>105</v>
      </c>
      <c r="C37" s="51" t="s">
        <v>38</v>
      </c>
      <c r="D37" s="50" t="s">
        <v>39</v>
      </c>
      <c r="E37" s="50" t="s">
        <v>113</v>
      </c>
      <c r="F37" s="62" t="s">
        <v>118</v>
      </c>
    </row>
    <row r="38" spans="1:6" ht="18.75">
      <c r="A38" s="66">
        <v>79</v>
      </c>
      <c r="B38" s="52" t="s">
        <v>237</v>
      </c>
      <c r="C38" s="52"/>
      <c r="D38" s="52"/>
      <c r="E38" s="52"/>
      <c r="F38" s="65">
        <v>981378394</v>
      </c>
    </row>
    <row r="39" spans="1:6" ht="56.25">
      <c r="A39" s="66">
        <v>85</v>
      </c>
      <c r="B39" s="54" t="s">
        <v>249</v>
      </c>
      <c r="C39" s="52"/>
      <c r="D39" s="52" t="s">
        <v>250</v>
      </c>
      <c r="E39" s="53" t="s">
        <v>256</v>
      </c>
      <c r="F39" s="65">
        <v>991541176</v>
      </c>
    </row>
    <row r="40" spans="1:6" ht="56.25">
      <c r="A40" s="66">
        <v>31</v>
      </c>
      <c r="B40" s="51" t="s">
        <v>106</v>
      </c>
      <c r="C40" s="51" t="s">
        <v>72</v>
      </c>
      <c r="D40" s="50" t="s">
        <v>85</v>
      </c>
      <c r="E40" s="50" t="s">
        <v>114</v>
      </c>
      <c r="F40" s="62">
        <v>981316464</v>
      </c>
    </row>
    <row r="41" spans="1:6" ht="37.5">
      <c r="A41" s="66">
        <v>32</v>
      </c>
      <c r="B41" s="51" t="s">
        <v>107</v>
      </c>
      <c r="C41" s="51" t="s">
        <v>38</v>
      </c>
      <c r="D41" s="50" t="s">
        <v>39</v>
      </c>
      <c r="E41" s="50" t="s">
        <v>115</v>
      </c>
      <c r="F41" s="62">
        <v>981239948</v>
      </c>
    </row>
    <row r="42" spans="1:6" ht="37.5">
      <c r="A42" s="66">
        <v>75</v>
      </c>
      <c r="B42" s="50" t="s">
        <v>228</v>
      </c>
      <c r="C42" s="50" t="s">
        <v>229</v>
      </c>
      <c r="D42" s="52"/>
      <c r="E42" s="53"/>
      <c r="F42" s="65">
        <v>981188583</v>
      </c>
    </row>
    <row r="43" spans="1:6" ht="56.25">
      <c r="A43" s="66">
        <v>33</v>
      </c>
      <c r="B43" s="51" t="s">
        <v>167</v>
      </c>
      <c r="C43" s="51" t="s">
        <v>90</v>
      </c>
      <c r="D43" s="50" t="s">
        <v>39</v>
      </c>
      <c r="E43" s="50" t="s">
        <v>168</v>
      </c>
      <c r="F43" s="62" t="s">
        <v>247</v>
      </c>
    </row>
    <row r="44" spans="1:6" ht="18.75">
      <c r="A44" s="66">
        <v>83</v>
      </c>
      <c r="B44" s="52" t="s">
        <v>246</v>
      </c>
      <c r="C44" s="52" t="s">
        <v>186</v>
      </c>
      <c r="D44" s="52"/>
      <c r="E44" s="52"/>
      <c r="F44" s="65">
        <v>988044160</v>
      </c>
    </row>
    <row r="45" spans="1:6" ht="56.25">
      <c r="A45" s="66">
        <v>35</v>
      </c>
      <c r="B45" s="51" t="s">
        <v>193</v>
      </c>
      <c r="C45" s="51" t="s">
        <v>72</v>
      </c>
      <c r="D45" s="50" t="s">
        <v>194</v>
      </c>
      <c r="E45" s="50"/>
      <c r="F45" s="62">
        <v>991186341</v>
      </c>
    </row>
    <row r="46" spans="1:6" ht="37.5">
      <c r="A46" s="66">
        <v>34</v>
      </c>
      <c r="B46" s="51" t="s">
        <v>108</v>
      </c>
      <c r="C46" s="51" t="s">
        <v>66</v>
      </c>
      <c r="D46" s="50" t="s">
        <v>85</v>
      </c>
      <c r="E46" s="50" t="s">
        <v>116</v>
      </c>
      <c r="F46" s="62" t="s">
        <v>119</v>
      </c>
    </row>
    <row r="47" spans="1:6" ht="37.5">
      <c r="A47" s="66">
        <v>39</v>
      </c>
      <c r="B47" s="50" t="s">
        <v>217</v>
      </c>
      <c r="C47" s="50" t="s">
        <v>218</v>
      </c>
      <c r="D47" s="50"/>
      <c r="E47" s="50"/>
      <c r="F47" s="62" t="s">
        <v>219</v>
      </c>
    </row>
    <row r="48" spans="1:6" ht="37.5">
      <c r="A48" s="66">
        <v>77</v>
      </c>
      <c r="B48" s="50" t="s">
        <v>235</v>
      </c>
      <c r="C48" s="50" t="s">
        <v>234</v>
      </c>
      <c r="D48" s="52" t="s">
        <v>194</v>
      </c>
      <c r="E48" s="52"/>
      <c r="F48" s="65">
        <v>984048813</v>
      </c>
    </row>
    <row r="49" spans="1:6" ht="18.75">
      <c r="A49" s="66">
        <v>40</v>
      </c>
      <c r="B49" s="50" t="s">
        <v>210</v>
      </c>
      <c r="C49" s="50"/>
      <c r="D49" s="50"/>
      <c r="E49" s="50"/>
      <c r="F49" s="62">
        <v>988023003</v>
      </c>
    </row>
    <row r="50" spans="1:6" ht="75">
      <c r="A50" s="66">
        <v>41</v>
      </c>
      <c r="B50" s="50" t="s">
        <v>62</v>
      </c>
      <c r="C50" s="50" t="s">
        <v>38</v>
      </c>
      <c r="D50" s="50" t="s">
        <v>39</v>
      </c>
      <c r="E50" s="51" t="s">
        <v>120</v>
      </c>
      <c r="F50" s="62">
        <v>991126038</v>
      </c>
    </row>
    <row r="51" spans="1:6" ht="37.5">
      <c r="A51" s="66">
        <v>42</v>
      </c>
      <c r="B51" s="50" t="s">
        <v>150</v>
      </c>
      <c r="C51" s="50" t="s">
        <v>151</v>
      </c>
      <c r="D51" s="50" t="s">
        <v>39</v>
      </c>
      <c r="E51" s="50" t="s">
        <v>152</v>
      </c>
      <c r="F51" s="62">
        <v>981119919</v>
      </c>
    </row>
    <row r="52" spans="1:6" ht="56.25">
      <c r="A52" s="66">
        <v>36</v>
      </c>
      <c r="B52" s="51" t="s">
        <v>122</v>
      </c>
      <c r="C52" s="51" t="s">
        <v>66</v>
      </c>
      <c r="D52" s="50" t="s">
        <v>85</v>
      </c>
      <c r="E52" s="50" t="s">
        <v>130</v>
      </c>
      <c r="F52" s="62" t="s">
        <v>140</v>
      </c>
    </row>
    <row r="53" spans="1:6" ht="56.25">
      <c r="A53" s="66">
        <v>37</v>
      </c>
      <c r="B53" s="50" t="s">
        <v>121</v>
      </c>
      <c r="C53" s="50" t="s">
        <v>38</v>
      </c>
      <c r="D53" s="50" t="s">
        <v>127</v>
      </c>
      <c r="E53" s="50" t="s">
        <v>129</v>
      </c>
      <c r="F53" s="62" t="s">
        <v>139</v>
      </c>
    </row>
    <row r="54" spans="1:6" ht="49.5" customHeight="1">
      <c r="A54" s="66">
        <v>38</v>
      </c>
      <c r="B54" s="50" t="s">
        <v>211</v>
      </c>
      <c r="C54" s="50"/>
      <c r="D54" s="50"/>
      <c r="E54" s="50"/>
      <c r="F54" s="62">
        <v>991115191</v>
      </c>
    </row>
    <row r="55" spans="1:6" ht="49.5" customHeight="1">
      <c r="A55" s="66">
        <v>43</v>
      </c>
      <c r="B55" s="50" t="s">
        <v>123</v>
      </c>
      <c r="C55" s="50" t="s">
        <v>66</v>
      </c>
      <c r="D55" s="50" t="s">
        <v>85</v>
      </c>
      <c r="E55" s="50" t="s">
        <v>131</v>
      </c>
      <c r="F55" s="62">
        <v>991282112</v>
      </c>
    </row>
    <row r="56" spans="1:6" ht="37.5">
      <c r="A56" s="66">
        <v>44</v>
      </c>
      <c r="B56" s="50" t="s">
        <v>60</v>
      </c>
      <c r="C56" s="50" t="s">
        <v>38</v>
      </c>
      <c r="D56" s="50" t="s">
        <v>85</v>
      </c>
      <c r="E56" s="50" t="s">
        <v>132</v>
      </c>
      <c r="F56" s="62" t="s">
        <v>141</v>
      </c>
    </row>
    <row r="57" spans="1:6" ht="37.5">
      <c r="A57" s="66">
        <v>80</v>
      </c>
      <c r="B57" s="52" t="s">
        <v>240</v>
      </c>
      <c r="C57" s="50" t="s">
        <v>241</v>
      </c>
      <c r="D57" s="52" t="s">
        <v>242</v>
      </c>
      <c r="E57" s="52"/>
      <c r="F57" s="65">
        <v>981268990</v>
      </c>
    </row>
    <row r="58" spans="1:6" ht="56.25">
      <c r="A58" s="66">
        <v>45</v>
      </c>
      <c r="B58" s="50" t="s">
        <v>185</v>
      </c>
      <c r="C58" s="50" t="s">
        <v>186</v>
      </c>
      <c r="D58" s="50" t="s">
        <v>187</v>
      </c>
      <c r="E58" s="50" t="s">
        <v>188</v>
      </c>
      <c r="F58" s="62">
        <v>991126386</v>
      </c>
    </row>
    <row r="59" spans="1:6" ht="56.25">
      <c r="A59" s="66">
        <v>46</v>
      </c>
      <c r="B59" s="50" t="s">
        <v>124</v>
      </c>
      <c r="C59" s="50" t="s">
        <v>38</v>
      </c>
      <c r="D59" s="50" t="s">
        <v>85</v>
      </c>
      <c r="E59" s="50" t="s">
        <v>133</v>
      </c>
      <c r="F59" s="62" t="s">
        <v>142</v>
      </c>
    </row>
    <row r="60" spans="1:6" ht="20.25" customHeight="1">
      <c r="A60" s="66">
        <v>50</v>
      </c>
      <c r="B60" s="50" t="s">
        <v>215</v>
      </c>
      <c r="C60" s="50" t="s">
        <v>216</v>
      </c>
      <c r="D60" s="50"/>
      <c r="E60" s="50"/>
      <c r="F60" s="62">
        <v>981005057</v>
      </c>
    </row>
    <row r="61" spans="1:6" ht="37.5">
      <c r="A61" s="66">
        <v>52</v>
      </c>
      <c r="B61" s="58" t="s">
        <v>41</v>
      </c>
      <c r="C61" s="58" t="s">
        <v>42</v>
      </c>
      <c r="D61" s="58" t="s">
        <v>128</v>
      </c>
      <c r="E61" s="51" t="s">
        <v>135</v>
      </c>
      <c r="F61" s="62">
        <v>991553447</v>
      </c>
    </row>
    <row r="62" spans="1:6" ht="37.5">
      <c r="A62" s="66">
        <v>47</v>
      </c>
      <c r="B62" s="50" t="s">
        <v>125</v>
      </c>
      <c r="C62" s="50" t="s">
        <v>38</v>
      </c>
      <c r="D62" s="50" t="s">
        <v>85</v>
      </c>
      <c r="E62" s="50" t="s">
        <v>134</v>
      </c>
      <c r="F62" s="62">
        <v>981150849</v>
      </c>
    </row>
    <row r="63" spans="1:6" ht="37.5">
      <c r="A63" s="66">
        <v>49</v>
      </c>
      <c r="B63" s="50" t="s">
        <v>156</v>
      </c>
      <c r="C63" s="50" t="s">
        <v>66</v>
      </c>
      <c r="D63" s="50" t="s">
        <v>85</v>
      </c>
      <c r="E63" s="50" t="s">
        <v>157</v>
      </c>
      <c r="F63" s="62">
        <v>991511745</v>
      </c>
    </row>
    <row r="64" spans="1:6" ht="37.5">
      <c r="A64" s="66">
        <v>48</v>
      </c>
      <c r="B64" s="50" t="s">
        <v>153</v>
      </c>
      <c r="C64" s="50" t="s">
        <v>38</v>
      </c>
      <c r="D64" s="50" t="s">
        <v>85</v>
      </c>
      <c r="E64" s="50" t="s">
        <v>154</v>
      </c>
      <c r="F64" s="62" t="s">
        <v>155</v>
      </c>
    </row>
    <row r="65" spans="1:6" ht="37.5">
      <c r="A65" s="66">
        <v>86</v>
      </c>
      <c r="B65" s="52" t="s">
        <v>251</v>
      </c>
      <c r="C65" s="52" t="s">
        <v>38</v>
      </c>
      <c r="D65" s="52" t="s">
        <v>252</v>
      </c>
      <c r="E65" s="55" t="s">
        <v>254</v>
      </c>
      <c r="F65" s="65" t="s">
        <v>253</v>
      </c>
    </row>
    <row r="66" spans="1:6" ht="37.5">
      <c r="A66" s="66">
        <v>53</v>
      </c>
      <c r="B66" s="50" t="s">
        <v>144</v>
      </c>
      <c r="C66" s="50" t="s">
        <v>66</v>
      </c>
      <c r="D66" s="50" t="s">
        <v>85</v>
      </c>
      <c r="E66" s="51" t="s">
        <v>169</v>
      </c>
      <c r="F66" s="62" t="s">
        <v>145</v>
      </c>
    </row>
    <row r="67" spans="1:6" ht="37.5">
      <c r="A67" s="66">
        <v>51</v>
      </c>
      <c r="B67" s="50" t="s">
        <v>126</v>
      </c>
      <c r="C67" s="50" t="s">
        <v>84</v>
      </c>
      <c r="D67" s="50" t="s">
        <v>39</v>
      </c>
      <c r="E67" s="50" t="s">
        <v>136</v>
      </c>
      <c r="F67" s="62" t="s">
        <v>143</v>
      </c>
    </row>
    <row r="68" spans="1:6" ht="37.5">
      <c r="A68" s="66">
        <v>54</v>
      </c>
      <c r="B68" s="50" t="s">
        <v>214</v>
      </c>
      <c r="C68" s="50" t="s">
        <v>38</v>
      </c>
      <c r="D68" s="50" t="s">
        <v>207</v>
      </c>
      <c r="E68" s="51" t="s">
        <v>208</v>
      </c>
      <c r="F68" s="62" t="s">
        <v>209</v>
      </c>
    </row>
    <row r="69" spans="1:6" ht="37.5">
      <c r="A69" s="66">
        <v>55</v>
      </c>
      <c r="B69" s="58" t="s">
        <v>176</v>
      </c>
      <c r="C69" s="58" t="s">
        <v>38</v>
      </c>
      <c r="D69" s="58" t="s">
        <v>39</v>
      </c>
      <c r="E69" s="58" t="s">
        <v>137</v>
      </c>
      <c r="F69" s="62" t="s">
        <v>138</v>
      </c>
    </row>
    <row r="70" spans="1:6" ht="37.5">
      <c r="A70" s="66">
        <v>58</v>
      </c>
      <c r="B70" s="50" t="s">
        <v>230</v>
      </c>
      <c r="C70" s="50" t="s">
        <v>76</v>
      </c>
      <c r="D70" s="50"/>
      <c r="E70" s="50"/>
      <c r="F70" s="62">
        <v>981245272</v>
      </c>
    </row>
    <row r="71" spans="1:6" ht="37.5">
      <c r="A71" s="66">
        <v>57</v>
      </c>
      <c r="B71" s="50" t="s">
        <v>147</v>
      </c>
      <c r="C71" s="50" t="s">
        <v>66</v>
      </c>
      <c r="D71" s="50" t="s">
        <v>85</v>
      </c>
      <c r="E71" s="50"/>
      <c r="F71" s="62"/>
    </row>
    <row r="72" spans="1:6" ht="37.5">
      <c r="A72" s="66">
        <v>56</v>
      </c>
      <c r="B72" s="50" t="s">
        <v>146</v>
      </c>
      <c r="C72" s="50" t="s">
        <v>76</v>
      </c>
      <c r="D72" s="50" t="s">
        <v>85</v>
      </c>
      <c r="E72" s="58" t="s">
        <v>148</v>
      </c>
      <c r="F72" s="62">
        <v>991582755</v>
      </c>
    </row>
    <row r="73" spans="1:6" ht="75">
      <c r="A73" s="66">
        <v>59</v>
      </c>
      <c r="B73" s="50" t="s">
        <v>195</v>
      </c>
      <c r="C73" s="50"/>
      <c r="D73" s="50" t="s">
        <v>85</v>
      </c>
      <c r="E73" s="50"/>
      <c r="F73" s="62" t="s">
        <v>196</v>
      </c>
    </row>
    <row r="74" spans="1:6" ht="37.5">
      <c r="A74" s="66">
        <v>60</v>
      </c>
      <c r="B74" s="50" t="s">
        <v>158</v>
      </c>
      <c r="C74" s="50" t="s">
        <v>92</v>
      </c>
      <c r="D74" s="50" t="s">
        <v>39</v>
      </c>
      <c r="E74" s="50" t="s">
        <v>159</v>
      </c>
      <c r="F74" s="62">
        <v>991159058</v>
      </c>
    </row>
    <row r="75" spans="1:6" ht="37.5">
      <c r="A75" s="66">
        <v>62</v>
      </c>
      <c r="B75" s="50" t="s">
        <v>160</v>
      </c>
      <c r="C75" s="50" t="s">
        <v>66</v>
      </c>
      <c r="D75" s="50" t="s">
        <v>39</v>
      </c>
      <c r="E75" s="51" t="s">
        <v>161</v>
      </c>
      <c r="F75" s="62" t="s">
        <v>162</v>
      </c>
    </row>
    <row r="76" spans="1:6" ht="56.25">
      <c r="A76" s="66">
        <v>61</v>
      </c>
      <c r="B76" s="58" t="s">
        <v>61</v>
      </c>
      <c r="C76" s="58" t="s">
        <v>38</v>
      </c>
      <c r="D76" s="58" t="s">
        <v>85</v>
      </c>
      <c r="E76" s="51" t="s">
        <v>258</v>
      </c>
      <c r="F76" s="62">
        <v>981115494</v>
      </c>
    </row>
    <row r="77" spans="1:6" ht="18.75">
      <c r="A77" s="66">
        <v>78</v>
      </c>
      <c r="B77" s="50" t="s">
        <v>233</v>
      </c>
      <c r="C77" s="50" t="s">
        <v>236</v>
      </c>
      <c r="D77" s="52"/>
      <c r="E77" s="52"/>
      <c r="F77" s="65">
        <v>999717526</v>
      </c>
    </row>
    <row r="78" spans="1:6" ht="18.75">
      <c r="A78" s="66">
        <v>63</v>
      </c>
      <c r="B78" s="50" t="s">
        <v>212</v>
      </c>
      <c r="C78" s="50" t="s">
        <v>213</v>
      </c>
      <c r="D78" s="50"/>
      <c r="E78" s="51"/>
      <c r="F78" s="62">
        <v>991553866</v>
      </c>
    </row>
    <row r="79" spans="1:6" ht="18.75">
      <c r="A79" s="66">
        <v>81</v>
      </c>
      <c r="B79" s="52" t="s">
        <v>243</v>
      </c>
      <c r="C79" s="52"/>
      <c r="D79" s="52" t="s">
        <v>244</v>
      </c>
      <c r="E79" s="52"/>
      <c r="F79" s="65">
        <v>981255051</v>
      </c>
    </row>
    <row r="80" spans="1:6" ht="37.5">
      <c r="A80" s="66">
        <v>65</v>
      </c>
      <c r="B80" s="58" t="s">
        <v>45</v>
      </c>
      <c r="C80" s="58" t="s">
        <v>165</v>
      </c>
      <c r="D80" s="50" t="s">
        <v>39</v>
      </c>
      <c r="E80" s="55" t="s">
        <v>166</v>
      </c>
      <c r="F80" s="62" t="s">
        <v>191</v>
      </c>
    </row>
    <row r="81" spans="1:6" ht="37.5">
      <c r="A81" s="66">
        <v>64</v>
      </c>
      <c r="B81" s="50" t="s">
        <v>170</v>
      </c>
      <c r="C81" s="50" t="s">
        <v>92</v>
      </c>
      <c r="D81" s="50" t="s">
        <v>85</v>
      </c>
      <c r="E81" s="55" t="s">
        <v>164</v>
      </c>
      <c r="F81" s="62"/>
    </row>
    <row r="82" spans="1:6" ht="56.25">
      <c r="A82" s="66">
        <v>66</v>
      </c>
      <c r="B82" s="50" t="s">
        <v>163</v>
      </c>
      <c r="C82" s="50" t="s">
        <v>92</v>
      </c>
      <c r="D82" s="50" t="s">
        <v>85</v>
      </c>
      <c r="E82" s="55" t="s">
        <v>171</v>
      </c>
      <c r="F82" s="62">
        <v>981422200</v>
      </c>
    </row>
    <row r="83" spans="1:6" ht="56.25">
      <c r="A83" s="66">
        <v>68</v>
      </c>
      <c r="B83" s="50" t="s">
        <v>203</v>
      </c>
      <c r="C83" s="50" t="s">
        <v>38</v>
      </c>
      <c r="D83" s="50" t="s">
        <v>204</v>
      </c>
      <c r="E83" s="50"/>
      <c r="F83" s="62">
        <v>991248631</v>
      </c>
    </row>
    <row r="84" spans="1:6" ht="37.5">
      <c r="A84" s="66">
        <v>67</v>
      </c>
      <c r="B84" s="50" t="s">
        <v>200</v>
      </c>
      <c r="C84" s="50" t="s">
        <v>38</v>
      </c>
      <c r="D84" s="50" t="s">
        <v>202</v>
      </c>
      <c r="E84" s="55" t="s">
        <v>201</v>
      </c>
      <c r="F84" s="62">
        <v>991682657</v>
      </c>
    </row>
    <row r="85" spans="1:6" ht="37.5">
      <c r="A85" s="66">
        <v>69</v>
      </c>
      <c r="B85" s="50" t="s">
        <v>205</v>
      </c>
      <c r="C85" s="50" t="s">
        <v>38</v>
      </c>
      <c r="D85" s="50" t="s">
        <v>202</v>
      </c>
      <c r="E85" s="50" t="s">
        <v>206</v>
      </c>
      <c r="F85" s="62">
        <v>981319944</v>
      </c>
    </row>
    <row r="86" spans="1:6" ht="37.5">
      <c r="A86" s="66">
        <v>70</v>
      </c>
      <c r="B86" s="51" t="s">
        <v>51</v>
      </c>
      <c r="C86" s="51" t="s">
        <v>173</v>
      </c>
      <c r="D86" s="51" t="s">
        <v>39</v>
      </c>
      <c r="E86" s="51" t="s">
        <v>238</v>
      </c>
      <c r="F86" s="62" t="s">
        <v>239</v>
      </c>
    </row>
    <row r="87" spans="1:6" ht="19.5" thickBot="1">
      <c r="A87" s="66">
        <v>71</v>
      </c>
      <c r="B87" s="67" t="s">
        <v>174</v>
      </c>
      <c r="C87" s="67" t="s">
        <v>66</v>
      </c>
      <c r="D87" s="67" t="s">
        <v>85</v>
      </c>
      <c r="E87" s="68" t="s">
        <v>175</v>
      </c>
      <c r="F87" s="69">
        <v>991313650</v>
      </c>
    </row>
  </sheetData>
  <hyperlinks>
    <hyperlink ref="C4" r:id="rId1" display="http://sigu.unifap.br/instance/sigu/titan.php?target=body&amp;toSection=administrativo.folha_de_ponto"/>
    <hyperlink ref="B6" r:id="rId2" display="http://sigu.unifap.br/instance/sigu/titan.php?target=body&amp;toSection=administrativo.folha_de_ponto"/>
    <hyperlink ref="C6" r:id="rId3" display="http://sigu.unifap.br/instance/sigu/titan.php?target=body&amp;toSection=administrativo.folha_de_ponto"/>
    <hyperlink ref="B14" r:id="rId4" display="http://sigu.unifap.br/instance/sigu/titan.php?target=body&amp;toSection=administrativo.folha_de_ponto"/>
    <hyperlink ref="C14" r:id="rId5" display="http://sigu.unifap.br/instance/sigu/titan.php?target=body&amp;toSection=administrativo.folha_de_ponto"/>
    <hyperlink ref="E2" r:id="rId6" display="agrippaluz@gmail.com"/>
    <hyperlink ref="E4" r:id="rId7"/>
    <hyperlink ref="E7" r:id="rId8"/>
    <hyperlink ref="B3" r:id="rId9" display="http://sigu.unifap.br/instance/sigu/titan.php?target=body&amp;toSection=administrativo.folha_de_ponto"/>
    <hyperlink ref="D3" r:id="rId10" display="http://sigu.unifap.br/instance/sigu/titan.php?target=body&amp;toSection=administrativo.folha_de_ponto"/>
    <hyperlink ref="E9" r:id="rId11"/>
    <hyperlink ref="E11" r:id="rId12"/>
    <hyperlink ref="C15" r:id="rId13" display="http://sigu.unifap.br/instance/sigu/titan.php?target=body&amp;toSection=administrativo.folha_de_ponto"/>
    <hyperlink ref="E14" r:id="rId14" display="cassia.hack@gmail.com"/>
    <hyperlink ref="E23" r:id="rId15"/>
    <hyperlink ref="E24" r:id="rId16"/>
    <hyperlink ref="D24" r:id="rId17" display="http://sigu.unifap.br/instance/sigu/titan.php?target=body&amp;toSection=administrativo.folha_de_ponto"/>
    <hyperlink ref="C24" r:id="rId18" display="http://sigu.unifap.br/instance/sigu/titan.php?target=body&amp;toSection=administrativo.folha_de_ponto"/>
    <hyperlink ref="B24" r:id="rId19" display="http://sigu.unifap.br/instance/sigu/titan.php?target=body&amp;toSection=administrativo.folha_de_ponto"/>
    <hyperlink ref="D27" r:id="rId20" display="http://sigu.unifap.br/instance/sigu/titan.php?target=body&amp;toSection=administrativo.folha_de_ponto"/>
    <hyperlink ref="D28" r:id="rId21" display="http://sigu.unifap.br/instance/sigu/titan.php?target=body&amp;toSection=administrativo.folha_de_ponto"/>
    <hyperlink ref="D30" r:id="rId22" display="http://sigu.unifap.br/instance/sigu/titan.php?target=body&amp;toSection=administrativo.folha_de_ponto"/>
    <hyperlink ref="E30" r:id="rId23"/>
    <hyperlink ref="E31" r:id="rId24"/>
    <hyperlink ref="E32" r:id="rId25"/>
    <hyperlink ref="E34" r:id="rId26"/>
    <hyperlink ref="E35" r:id="rId27"/>
    <hyperlink ref="E36" r:id="rId28"/>
    <hyperlink ref="E37" r:id="rId29"/>
    <hyperlink ref="E40" r:id="rId30"/>
    <hyperlink ref="E41" r:id="rId31"/>
    <hyperlink ref="E46" r:id="rId32"/>
    <hyperlink ref="D55" r:id="rId33" display="http://sigu.unifap.br/instance/sigu/titan.php?target=body&amp;toSection=administrativo.folha_de_ponto"/>
    <hyperlink ref="D59" r:id="rId34" display="http://sigu.unifap.br/instance/sigu/titan.php?target=body&amp;toSection=administrativo.folha_de_ponto"/>
    <hyperlink ref="D62" r:id="rId35" display="http://sigu.unifap.br/instance/sigu/titan.php?target=body&amp;toSection=administrativo.folha_de_ponto"/>
    <hyperlink ref="D67" r:id="rId36" display="http://sigu.unifap.br/instance/sigu/titan.php?target=body&amp;toSection=administrativo.folha_de_ponto"/>
    <hyperlink ref="E53" r:id="rId37"/>
    <hyperlink ref="E55" r:id="rId38"/>
    <hyperlink ref="E56" r:id="rId39"/>
    <hyperlink ref="E59" r:id="rId40"/>
    <hyperlink ref="E62" r:id="rId41"/>
    <hyperlink ref="E67" r:id="rId42"/>
    <hyperlink ref="E52" r:id="rId43"/>
    <hyperlink ref="D50" r:id="rId44" display="http://sigu.unifap.br/instance/sigu/titan.php?target=body&amp;toSection=administrativo.folha_de_ponto"/>
    <hyperlink ref="C50" r:id="rId45" display="http://sigu.unifap.br/instance/sigu/titan.php?target=body&amp;toSection=administrativo.folha_de_ponto"/>
    <hyperlink ref="B50" r:id="rId46" display="http://sigu.unifap.br/instance/sigu/titan.php?target=body&amp;toSection=administrativo.folha_de_ponto"/>
    <hyperlink ref="E33" r:id="rId47"/>
    <hyperlink ref="D51" r:id="rId48" display="http://sigu.unifap.br/instance/sigu/titan.php?target=body&amp;toSection=administrativo.folha_de_ponto"/>
    <hyperlink ref="E51" r:id="rId49"/>
    <hyperlink ref="E63" r:id="rId50"/>
    <hyperlink ref="E74" r:id="rId51"/>
    <hyperlink ref="E43" r:id="rId52" display="gustavo@unifap.br    gustavo_manesch"/>
    <hyperlink ref="C13" r:id="rId53" display="http://sigu.unifap.br/instance/sigu/titan.php?target=body&amp;toSection=administrativo.folha_de_ponto"/>
    <hyperlink ref="E8" r:id="rId54"/>
    <hyperlink ref="E87" r:id="rId55"/>
    <hyperlink ref="E17" r:id="rId56"/>
    <hyperlink ref="E22" r:id="rId57"/>
    <hyperlink ref="E58" r:id="rId58"/>
    <hyperlink ref="E18" r:id="rId59"/>
    <hyperlink ref="B5" r:id="rId60" display="http://sigu.unifap.br/instance/sigu/titan.php?target=body&amp;toSection=administrativo.folha_de_ponto"/>
  </hyperlinks>
  <pageMargins left="0.51181102362204722" right="0.51181102362204722" top="1.1811023622047245" bottom="0.98425196850393704" header="0.31496062992125984" footer="0.31496062992125984"/>
  <pageSetup paperSize="9" scale="95" orientation="landscape" horizontalDpi="4294967294" verticalDpi="4294967294" r:id="rId61"/>
  <headerFooter>
    <oddHeader xml:space="preserve">&amp;L&amp;G&amp;CMINISTÉRIO DA EDUCAÇÃO E DO DESPORTO
Fundação Universidade Federal do Amapá – UNIFAP
COORDENAÇÃO DO CURSO DE EDUCAÇÃO FÍSICA - CCEF
&amp;"Comic Sans MS,Negrito"&amp;14Cronograma - de Orientação em TCC - Alunos  - Semestre 2015.1&amp;"-,Regular"&amp;11 </oddHeader>
    <oddFooter>&amp;LImpresso por: Usuário 332638  &amp;CCAMPUS MARCO ZERO – Macapá
Rod.Juscelino K. de Oliveira – Km 02 Jardim
 Marco Zero -  CEP 68903-419 www.unifap.br
http://www2.unifap.br/edfisica&amp;RPágina: &amp;P de &amp;N - Em:&amp;D às &amp;T</oddFooter>
  </headerFooter>
  <legacyDrawingHF r:id="rId6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E17"/>
  <sheetViews>
    <sheetView zoomScaleNormal="100" workbookViewId="0">
      <pane ySplit="1" topLeftCell="A2" activePane="bottomLeft" state="frozen"/>
      <selection pane="bottomLeft" activeCell="C6" sqref="C6"/>
    </sheetView>
  </sheetViews>
  <sheetFormatPr defaultRowHeight="15"/>
  <cols>
    <col min="1" max="1" width="4.7109375" customWidth="1"/>
    <col min="2" max="2" width="42" customWidth="1"/>
    <col min="3" max="3" width="44.7109375" customWidth="1"/>
    <col min="4" max="4" width="13.85546875" customWidth="1"/>
    <col min="5" max="5" width="35.28515625" customWidth="1"/>
  </cols>
  <sheetData>
    <row r="2" spans="1:5" ht="27.75" customHeight="1">
      <c r="A2" s="110" t="s">
        <v>259</v>
      </c>
      <c r="B2" s="111"/>
      <c r="C2" s="111"/>
      <c r="D2" s="111"/>
      <c r="E2" s="112"/>
    </row>
    <row r="3" spans="1:5" ht="15.75">
      <c r="A3" s="72" t="s">
        <v>0</v>
      </c>
      <c r="B3" s="72" t="s">
        <v>260</v>
      </c>
      <c r="C3" s="72" t="s">
        <v>261</v>
      </c>
      <c r="D3" s="72" t="s">
        <v>262</v>
      </c>
      <c r="E3" s="72" t="s">
        <v>263</v>
      </c>
    </row>
    <row r="4" spans="1:5" ht="15.75">
      <c r="A4" s="70">
        <v>1</v>
      </c>
      <c r="B4" s="70" t="s">
        <v>265</v>
      </c>
      <c r="C4" s="70" t="s">
        <v>266</v>
      </c>
      <c r="D4" s="74" t="s">
        <v>269</v>
      </c>
      <c r="E4" s="70" t="s">
        <v>280</v>
      </c>
    </row>
    <row r="5" spans="1:5" ht="30.75">
      <c r="A5" s="70">
        <v>2</v>
      </c>
      <c r="B5" s="73" t="s">
        <v>267</v>
      </c>
      <c r="C5" s="70" t="s">
        <v>268</v>
      </c>
      <c r="D5" s="74" t="s">
        <v>270</v>
      </c>
      <c r="E5" s="75" t="s">
        <v>271</v>
      </c>
    </row>
    <row r="6" spans="1:5" ht="15.75">
      <c r="A6" s="70">
        <v>3</v>
      </c>
      <c r="B6" s="70" t="s">
        <v>272</v>
      </c>
      <c r="C6" s="70" t="s">
        <v>273</v>
      </c>
      <c r="D6" s="74" t="s">
        <v>270</v>
      </c>
      <c r="E6" s="70" t="s">
        <v>279</v>
      </c>
    </row>
    <row r="7" spans="1:5" ht="30">
      <c r="A7" s="70">
        <v>4</v>
      </c>
      <c r="B7" s="70" t="s">
        <v>126</v>
      </c>
      <c r="C7" s="75" t="s">
        <v>274</v>
      </c>
      <c r="D7" s="74" t="s">
        <v>270</v>
      </c>
      <c r="E7" s="70" t="s">
        <v>280</v>
      </c>
    </row>
    <row r="8" spans="1:5" ht="60.75">
      <c r="A8" s="70">
        <v>5</v>
      </c>
      <c r="B8" s="73" t="s">
        <v>275</v>
      </c>
      <c r="C8" s="73" t="s">
        <v>276</v>
      </c>
      <c r="D8" s="74" t="s">
        <v>277</v>
      </c>
      <c r="E8" s="73" t="s">
        <v>278</v>
      </c>
    </row>
    <row r="11" spans="1:5" ht="28.5" customHeight="1">
      <c r="A11" s="113" t="s">
        <v>264</v>
      </c>
      <c r="B11" s="114"/>
      <c r="C11" s="114"/>
      <c r="D11" s="114"/>
      <c r="E11" s="115"/>
    </row>
    <row r="12" spans="1:5" ht="15.75">
      <c r="A12" s="72" t="s">
        <v>0</v>
      </c>
      <c r="B12" s="72" t="s">
        <v>260</v>
      </c>
      <c r="C12" s="72" t="s">
        <v>261</v>
      </c>
      <c r="D12" s="72" t="s">
        <v>262</v>
      </c>
      <c r="E12" s="72" t="s">
        <v>263</v>
      </c>
    </row>
    <row r="13" spans="1:5" ht="31.5">
      <c r="A13" s="71">
        <v>1</v>
      </c>
      <c r="B13" s="71" t="s">
        <v>283</v>
      </c>
      <c r="C13" s="76"/>
      <c r="D13" s="71"/>
      <c r="E13" s="77" t="s">
        <v>284</v>
      </c>
    </row>
    <row r="14" spans="1:5" ht="15.75">
      <c r="A14" s="71">
        <v>2</v>
      </c>
      <c r="B14" s="71" t="s">
        <v>281</v>
      </c>
      <c r="C14" s="71"/>
      <c r="D14" s="71"/>
      <c r="E14" s="71"/>
    </row>
    <row r="15" spans="1:5" ht="15.75">
      <c r="A15" s="71">
        <v>3</v>
      </c>
      <c r="B15" s="71" t="s">
        <v>282</v>
      </c>
      <c r="C15" s="71"/>
      <c r="D15" s="71"/>
      <c r="E15" s="71"/>
    </row>
    <row r="16" spans="1:5" ht="15.75">
      <c r="A16" s="71">
        <v>4</v>
      </c>
      <c r="B16" s="71"/>
      <c r="C16" s="71"/>
      <c r="D16" s="71"/>
      <c r="E16" s="71"/>
    </row>
    <row r="17" spans="1:5" ht="15.75">
      <c r="A17" s="71">
        <v>5</v>
      </c>
      <c r="B17" s="71"/>
      <c r="C17" s="71"/>
      <c r="D17" s="71"/>
      <c r="E17" s="71"/>
    </row>
  </sheetData>
  <mergeCells count="2">
    <mergeCell ref="A2:E2"/>
    <mergeCell ref="A11:E11"/>
  </mergeCells>
  <pageMargins left="0.51181102362204722" right="0.11811023622047245" top="1.1811023622047245" bottom="0.98425196850393704" header="0.31496062992125984" footer="0.31496062992125984"/>
  <pageSetup paperSize="9" scale="85" orientation="landscape" horizontalDpi="4294967294" verticalDpi="4294967294" r:id="rId1"/>
  <headerFooter>
    <oddHeader xml:space="preserve">&amp;L&amp;G&amp;CMINISTÉRIO DA EDUCAÇÃO E DO DESPORTO
Fundação Universidade Federal do Amapá – UNIFAP
COORDENAÇÃO DO CURSO DE EDUCAÇÃO FÍSICA - CCEF
&amp;"Comic Sans MS,Negrito"&amp;14PLANILHA DE DISTRIBUIÇÃO DE VAGAS DOCENTES </oddHeader>
    <oddFooter>&amp;LImpresso por: Usuário 332638  &amp;CCAMPUS MARCO ZERO – Macapá
Rod.Juscelino K. de Oliveira – Km 02 Jardim
 Marco Zero -  CEP 68903-419 www.unifap.br
http://www2.unifap.br/edfisica&amp;RPágina: &amp;P de &amp;N - Em:&amp;D às 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85" zoomScaleNormal="85" workbookViewId="0">
      <pane ySplit="1" topLeftCell="A2" activePane="bottomLeft" state="frozen"/>
      <selection pane="bottomLeft" activeCell="G5" sqref="G5"/>
    </sheetView>
  </sheetViews>
  <sheetFormatPr defaultColWidth="0" defaultRowHeight="15" zeroHeight="1"/>
  <cols>
    <col min="1" max="1" width="4.28515625" style="85" customWidth="1"/>
    <col min="2" max="2" width="21.42578125" style="79" customWidth="1"/>
    <col min="3" max="3" width="9.7109375" customWidth="1"/>
    <col min="4" max="4" width="13.140625" customWidth="1"/>
    <col min="5" max="5" width="9.140625" style="85" customWidth="1"/>
    <col min="6" max="6" width="14.85546875" style="105" bestFit="1" customWidth="1"/>
    <col min="7" max="7" width="17.42578125" customWidth="1"/>
    <col min="8" max="8" width="15.28515625" bestFit="1" customWidth="1"/>
    <col min="9" max="9" width="6" customWidth="1"/>
    <col min="10" max="10" width="13.7109375" bestFit="1" customWidth="1"/>
    <col min="11" max="11" width="22.85546875" customWidth="1"/>
    <col min="12" max="12" width="25" customWidth="1"/>
    <col min="13" max="13" width="11.7109375" style="96" customWidth="1"/>
    <col min="14" max="16384" width="9.140625" hidden="1"/>
  </cols>
  <sheetData>
    <row r="1" spans="1:13" ht="33.75" customHeight="1" thickTop="1" thickBot="1">
      <c r="A1" s="92" t="s">
        <v>288</v>
      </c>
      <c r="B1" s="93" t="s">
        <v>289</v>
      </c>
      <c r="C1" s="125" t="s">
        <v>290</v>
      </c>
      <c r="D1" s="92" t="s">
        <v>408</v>
      </c>
      <c r="E1" s="93" t="s">
        <v>409</v>
      </c>
      <c r="F1" s="102" t="s">
        <v>407</v>
      </c>
      <c r="G1" s="92" t="s">
        <v>292</v>
      </c>
      <c r="H1" s="92" t="s">
        <v>294</v>
      </c>
      <c r="I1" s="92" t="s">
        <v>299</v>
      </c>
      <c r="J1" s="92" t="s">
        <v>295</v>
      </c>
      <c r="K1" s="92" t="s">
        <v>293</v>
      </c>
      <c r="L1" s="92" t="s">
        <v>410</v>
      </c>
      <c r="M1" s="97" t="s">
        <v>398</v>
      </c>
    </row>
    <row r="2" spans="1:13" ht="144" thickTop="1" thickBot="1">
      <c r="A2" s="91">
        <v>1</v>
      </c>
      <c r="B2" s="90" t="s">
        <v>287</v>
      </c>
      <c r="C2" s="89" t="s">
        <v>402</v>
      </c>
      <c r="D2" s="106">
        <v>35799</v>
      </c>
      <c r="E2" s="91">
        <f>2018-1998</f>
        <v>20</v>
      </c>
      <c r="F2" s="103">
        <v>201511160046</v>
      </c>
      <c r="G2" s="89" t="s">
        <v>406</v>
      </c>
      <c r="H2" s="89" t="s">
        <v>296</v>
      </c>
      <c r="I2" s="89" t="s">
        <v>300</v>
      </c>
      <c r="J2" s="89"/>
      <c r="K2" s="89" t="s">
        <v>411</v>
      </c>
      <c r="L2" s="90" t="s">
        <v>412</v>
      </c>
      <c r="M2" s="95">
        <v>25</v>
      </c>
    </row>
    <row r="3" spans="1:13" ht="30" thickTop="1" thickBot="1">
      <c r="A3" s="91">
        <v>2</v>
      </c>
      <c r="B3" s="90" t="s">
        <v>297</v>
      </c>
      <c r="C3" s="89" t="s">
        <v>402</v>
      </c>
      <c r="D3" s="106">
        <v>35402</v>
      </c>
      <c r="E3" s="91">
        <v>21</v>
      </c>
      <c r="F3" s="103">
        <v>201511160042</v>
      </c>
      <c r="G3" s="89" t="s">
        <v>406</v>
      </c>
      <c r="H3" s="89" t="s">
        <v>298</v>
      </c>
      <c r="I3" s="89" t="s">
        <v>300</v>
      </c>
      <c r="J3" s="89"/>
      <c r="K3" s="89" t="s">
        <v>304</v>
      </c>
      <c r="L3" s="90" t="s">
        <v>449</v>
      </c>
      <c r="M3" s="95">
        <v>0</v>
      </c>
    </row>
    <row r="4" spans="1:13" ht="44.25" thickTop="1" thickBot="1">
      <c r="A4" s="91">
        <v>3</v>
      </c>
      <c r="B4" s="90" t="s">
        <v>301</v>
      </c>
      <c r="C4" s="89" t="s">
        <v>402</v>
      </c>
      <c r="D4" s="106">
        <v>34693</v>
      </c>
      <c r="E4" s="91">
        <v>23</v>
      </c>
      <c r="F4" s="103">
        <v>201410980047</v>
      </c>
      <c r="G4" s="89" t="s">
        <v>413</v>
      </c>
      <c r="H4" s="89" t="s">
        <v>302</v>
      </c>
      <c r="I4" s="89" t="s">
        <v>300</v>
      </c>
      <c r="J4" s="89"/>
      <c r="K4" s="89" t="s">
        <v>303</v>
      </c>
      <c r="L4" s="90" t="s">
        <v>414</v>
      </c>
      <c r="M4" s="95">
        <v>25</v>
      </c>
    </row>
    <row r="5" spans="1:13" ht="115.5" thickTop="1" thickBot="1">
      <c r="A5" s="91">
        <v>4</v>
      </c>
      <c r="B5" s="90" t="s">
        <v>305</v>
      </c>
      <c r="C5" s="89" t="s">
        <v>402</v>
      </c>
      <c r="D5" s="106">
        <v>36251</v>
      </c>
      <c r="E5" s="91">
        <f>2018-1999</f>
        <v>19</v>
      </c>
      <c r="F5" s="103">
        <v>201611730001</v>
      </c>
      <c r="G5" s="89" t="s">
        <v>415</v>
      </c>
      <c r="H5" s="89" t="s">
        <v>306</v>
      </c>
      <c r="I5" s="89" t="s">
        <v>27</v>
      </c>
      <c r="J5" s="89" t="s">
        <v>307</v>
      </c>
      <c r="K5" s="89" t="s">
        <v>308</v>
      </c>
      <c r="L5" s="90" t="s">
        <v>416</v>
      </c>
      <c r="M5" s="95">
        <v>25</v>
      </c>
    </row>
    <row r="6" spans="1:13" ht="158.25" thickTop="1" thickBot="1">
      <c r="A6" s="91">
        <v>5</v>
      </c>
      <c r="B6" s="120" t="s">
        <v>309</v>
      </c>
      <c r="C6" s="121" t="s">
        <v>402</v>
      </c>
      <c r="D6" s="122">
        <v>37078</v>
      </c>
      <c r="E6" s="123">
        <f>2018-2001</f>
        <v>17</v>
      </c>
      <c r="F6" s="103">
        <v>2018032948</v>
      </c>
      <c r="G6" s="89" t="s">
        <v>418</v>
      </c>
      <c r="H6" s="89" t="s">
        <v>310</v>
      </c>
      <c r="I6" s="89" t="s">
        <v>300</v>
      </c>
      <c r="J6" s="89" t="s">
        <v>419</v>
      </c>
      <c r="K6" s="89" t="s">
        <v>311</v>
      </c>
      <c r="L6" s="90" t="s">
        <v>420</v>
      </c>
      <c r="M6" s="95">
        <v>25</v>
      </c>
    </row>
    <row r="7" spans="1:13" ht="44.25" thickTop="1" thickBot="1">
      <c r="A7" s="91">
        <v>6</v>
      </c>
      <c r="B7" s="90" t="s">
        <v>313</v>
      </c>
      <c r="C7" s="89" t="s">
        <v>401</v>
      </c>
      <c r="D7" s="106">
        <v>33193</v>
      </c>
      <c r="E7" s="124">
        <v>27</v>
      </c>
      <c r="F7" s="103">
        <v>201622500005</v>
      </c>
      <c r="G7" s="89" t="s">
        <v>421</v>
      </c>
      <c r="H7" s="89" t="s">
        <v>312</v>
      </c>
      <c r="I7" s="89" t="s">
        <v>300</v>
      </c>
      <c r="J7" s="89" t="s">
        <v>422</v>
      </c>
      <c r="K7" s="89" t="s">
        <v>314</v>
      </c>
      <c r="L7" s="90" t="s">
        <v>423</v>
      </c>
      <c r="M7" s="95">
        <v>25</v>
      </c>
    </row>
    <row r="8" spans="1:13" ht="115.5" thickTop="1" thickBot="1">
      <c r="A8" s="91">
        <v>7</v>
      </c>
      <c r="B8" s="90" t="s">
        <v>315</v>
      </c>
      <c r="C8" s="89" t="s">
        <v>402</v>
      </c>
      <c r="D8" s="106">
        <v>34621</v>
      </c>
      <c r="E8" s="91">
        <v>23</v>
      </c>
      <c r="F8" s="103">
        <v>201512230324</v>
      </c>
      <c r="G8" s="89" t="s">
        <v>425</v>
      </c>
      <c r="H8" s="89" t="s">
        <v>316</v>
      </c>
      <c r="I8" s="89" t="s">
        <v>27</v>
      </c>
      <c r="J8" s="89" t="s">
        <v>424</v>
      </c>
      <c r="K8" s="89" t="s">
        <v>317</v>
      </c>
      <c r="L8" s="90" t="s">
        <v>426</v>
      </c>
      <c r="M8" s="95">
        <v>25</v>
      </c>
    </row>
    <row r="9" spans="1:13" ht="115.5" thickTop="1" thickBot="1">
      <c r="A9" s="91">
        <v>8</v>
      </c>
      <c r="B9" s="90" t="s">
        <v>318</v>
      </c>
      <c r="C9" s="89" t="s">
        <v>402</v>
      </c>
      <c r="D9" s="106">
        <v>33793</v>
      </c>
      <c r="E9" s="91">
        <f>2018-1992</f>
        <v>26</v>
      </c>
      <c r="F9" s="103" t="s">
        <v>427</v>
      </c>
      <c r="G9" s="89" t="s">
        <v>428</v>
      </c>
      <c r="H9" s="89" t="s">
        <v>319</v>
      </c>
      <c r="I9" s="89" t="s">
        <v>27</v>
      </c>
      <c r="J9" s="90" t="s">
        <v>429</v>
      </c>
      <c r="K9" s="89" t="s">
        <v>320</v>
      </c>
      <c r="L9" s="90" t="s">
        <v>426</v>
      </c>
      <c r="M9" s="95">
        <v>25</v>
      </c>
    </row>
    <row r="10" spans="1:13" ht="87" thickTop="1" thickBot="1">
      <c r="A10" s="91">
        <v>9</v>
      </c>
      <c r="B10" s="99" t="s">
        <v>321</v>
      </c>
      <c r="C10" s="100" t="s">
        <v>401</v>
      </c>
      <c r="D10" s="119">
        <v>34146</v>
      </c>
      <c r="E10" s="107">
        <f>2018-1993</f>
        <v>25</v>
      </c>
      <c r="F10" s="104">
        <v>201511030191</v>
      </c>
      <c r="G10" s="100" t="s">
        <v>430</v>
      </c>
      <c r="H10" s="100" t="s">
        <v>322</v>
      </c>
      <c r="I10" s="100" t="s">
        <v>300</v>
      </c>
      <c r="J10" s="100"/>
      <c r="K10" s="100" t="s">
        <v>431</v>
      </c>
      <c r="L10" s="99" t="s">
        <v>432</v>
      </c>
      <c r="M10" s="101">
        <v>25</v>
      </c>
    </row>
    <row r="11" spans="1:13" ht="16.5" thickTop="1" thickBot="1">
      <c r="A11" s="91">
        <v>10</v>
      </c>
      <c r="B11" s="89" t="s">
        <v>324</v>
      </c>
      <c r="C11" s="89" t="s">
        <v>401</v>
      </c>
      <c r="D11" s="106">
        <v>33971</v>
      </c>
      <c r="E11" s="91">
        <f>2018-1993</f>
        <v>25</v>
      </c>
      <c r="F11" s="103">
        <v>201610980031</v>
      </c>
      <c r="G11" s="89" t="s">
        <v>433</v>
      </c>
      <c r="H11" s="89" t="s">
        <v>325</v>
      </c>
      <c r="I11" s="89" t="s">
        <v>27</v>
      </c>
      <c r="J11" s="89">
        <v>91310581</v>
      </c>
      <c r="K11" s="89" t="s">
        <v>326</v>
      </c>
      <c r="L11" s="89" t="s">
        <v>417</v>
      </c>
      <c r="M11" s="95">
        <v>25</v>
      </c>
    </row>
    <row r="12" spans="1:13" ht="16.5" thickTop="1" thickBot="1">
      <c r="A12" s="91">
        <v>11</v>
      </c>
      <c r="B12" s="100" t="s">
        <v>327</v>
      </c>
      <c r="C12" s="100" t="s">
        <v>401</v>
      </c>
      <c r="D12" s="100"/>
      <c r="E12" s="107"/>
      <c r="F12" s="104"/>
      <c r="G12" s="100"/>
      <c r="H12" s="100" t="s">
        <v>328</v>
      </c>
      <c r="I12" s="100" t="s">
        <v>27</v>
      </c>
      <c r="J12" s="100" t="s">
        <v>329</v>
      </c>
      <c r="K12" s="100" t="s">
        <v>330</v>
      </c>
      <c r="L12" s="100" t="s">
        <v>417</v>
      </c>
      <c r="M12" s="101">
        <v>0</v>
      </c>
    </row>
    <row r="13" spans="1:13" ht="172.5" thickTop="1" thickBot="1">
      <c r="A13" s="91">
        <v>12</v>
      </c>
      <c r="B13" s="89" t="s">
        <v>331</v>
      </c>
      <c r="C13" s="89" t="s">
        <v>402</v>
      </c>
      <c r="D13" s="106">
        <v>33704</v>
      </c>
      <c r="E13" s="91">
        <f>2018-1992</f>
        <v>26</v>
      </c>
      <c r="F13" s="103">
        <v>201621730022</v>
      </c>
      <c r="G13" s="89" t="s">
        <v>428</v>
      </c>
      <c r="H13" s="89" t="s">
        <v>332</v>
      </c>
      <c r="I13" s="89" t="s">
        <v>300</v>
      </c>
      <c r="J13" s="89" t="s">
        <v>333</v>
      </c>
      <c r="K13" s="90" t="s">
        <v>434</v>
      </c>
      <c r="L13" s="90" t="s">
        <v>435</v>
      </c>
      <c r="M13" s="95">
        <v>25</v>
      </c>
    </row>
    <row r="14" spans="1:13" ht="16.5" thickTop="1" thickBot="1">
      <c r="A14" s="91">
        <v>13</v>
      </c>
      <c r="B14" s="89" t="s">
        <v>334</v>
      </c>
      <c r="C14" s="89" t="s">
        <v>403</v>
      </c>
      <c r="D14" s="106">
        <v>35378</v>
      </c>
      <c r="E14" s="91">
        <v>21</v>
      </c>
      <c r="F14" s="103">
        <v>2018015769</v>
      </c>
      <c r="G14" s="89" t="s">
        <v>436</v>
      </c>
      <c r="H14" s="89" t="s">
        <v>335</v>
      </c>
      <c r="I14" s="89" t="s">
        <v>300</v>
      </c>
      <c r="J14" s="89" t="s">
        <v>437</v>
      </c>
      <c r="K14" s="89" t="s">
        <v>336</v>
      </c>
      <c r="L14" s="89" t="s">
        <v>438</v>
      </c>
      <c r="M14" s="95">
        <v>25</v>
      </c>
    </row>
    <row r="15" spans="1:13" ht="172.5" thickTop="1" thickBot="1">
      <c r="A15" s="91">
        <v>14</v>
      </c>
      <c r="B15" s="90" t="s">
        <v>337</v>
      </c>
      <c r="C15" s="89" t="s">
        <v>402</v>
      </c>
      <c r="D15" s="106">
        <v>33803</v>
      </c>
      <c r="E15" s="91">
        <f>2018-1992</f>
        <v>26</v>
      </c>
      <c r="F15" s="103" t="s">
        <v>440</v>
      </c>
      <c r="G15" s="89" t="s">
        <v>439</v>
      </c>
      <c r="H15" s="89" t="s">
        <v>338</v>
      </c>
      <c r="I15" s="89" t="s">
        <v>300</v>
      </c>
      <c r="J15" s="89" t="s">
        <v>339</v>
      </c>
      <c r="K15" s="89" t="s">
        <v>441</v>
      </c>
      <c r="L15" s="90" t="s">
        <v>435</v>
      </c>
      <c r="M15" s="95">
        <v>25</v>
      </c>
    </row>
    <row r="16" spans="1:13" ht="44.25" thickTop="1" thickBot="1">
      <c r="A16" s="91">
        <v>15</v>
      </c>
      <c r="B16" s="89" t="s">
        <v>340</v>
      </c>
      <c r="C16" s="89" t="s">
        <v>404</v>
      </c>
      <c r="D16" s="106">
        <v>33413</v>
      </c>
      <c r="E16" s="91">
        <f>2018-1991</f>
        <v>27</v>
      </c>
      <c r="F16" s="103">
        <v>2018013989</v>
      </c>
      <c r="G16" s="89" t="s">
        <v>442</v>
      </c>
      <c r="H16" s="89" t="s">
        <v>341</v>
      </c>
      <c r="I16" s="89" t="s">
        <v>300</v>
      </c>
      <c r="J16" s="90" t="s">
        <v>443</v>
      </c>
      <c r="K16" s="89" t="s">
        <v>342</v>
      </c>
      <c r="L16" s="90" t="s">
        <v>469</v>
      </c>
      <c r="M16" s="95" t="s">
        <v>400</v>
      </c>
    </row>
    <row r="17" spans="1:13" ht="58.5" thickTop="1" thickBot="1">
      <c r="A17" s="91">
        <v>16</v>
      </c>
      <c r="B17" s="89" t="s">
        <v>343</v>
      </c>
      <c r="C17" s="89" t="s">
        <v>401</v>
      </c>
      <c r="D17" s="106">
        <v>35399</v>
      </c>
      <c r="E17" s="91">
        <v>21</v>
      </c>
      <c r="F17" s="103">
        <v>2017011961</v>
      </c>
      <c r="G17" s="89" t="s">
        <v>444</v>
      </c>
      <c r="H17" s="89" t="s">
        <v>344</v>
      </c>
      <c r="I17" s="89" t="s">
        <v>27</v>
      </c>
      <c r="J17" s="90" t="s">
        <v>445</v>
      </c>
      <c r="K17" s="90" t="s">
        <v>446</v>
      </c>
      <c r="L17" s="90" t="s">
        <v>447</v>
      </c>
      <c r="M17" s="95">
        <v>25</v>
      </c>
    </row>
    <row r="18" spans="1:13" ht="30" thickTop="1" thickBot="1">
      <c r="A18" s="91">
        <v>17</v>
      </c>
      <c r="B18" s="89" t="s">
        <v>345</v>
      </c>
      <c r="C18" s="89" t="s">
        <v>402</v>
      </c>
      <c r="D18" s="106">
        <v>35057</v>
      </c>
      <c r="E18" s="91">
        <f>2018-1995</f>
        <v>23</v>
      </c>
      <c r="F18" s="103">
        <v>2018024276</v>
      </c>
      <c r="G18" s="89" t="s">
        <v>428</v>
      </c>
      <c r="H18" s="89" t="s">
        <v>346</v>
      </c>
      <c r="I18" s="89" t="s">
        <v>300</v>
      </c>
      <c r="J18" s="89" t="s">
        <v>448</v>
      </c>
      <c r="K18" s="89" t="s">
        <v>347</v>
      </c>
      <c r="L18" s="90" t="s">
        <v>449</v>
      </c>
      <c r="M18" s="95">
        <v>0</v>
      </c>
    </row>
    <row r="19" spans="1:13" ht="58.5" thickTop="1" thickBot="1">
      <c r="A19" s="91">
        <v>18</v>
      </c>
      <c r="B19" s="89" t="s">
        <v>348</v>
      </c>
      <c r="C19" s="89" t="s">
        <v>401</v>
      </c>
      <c r="D19" s="106">
        <v>35796</v>
      </c>
      <c r="E19" s="91">
        <f>2018-1998</f>
        <v>20</v>
      </c>
      <c r="F19" s="103">
        <v>201622510012</v>
      </c>
      <c r="G19" s="90" t="s">
        <v>450</v>
      </c>
      <c r="H19" s="89" t="s">
        <v>349</v>
      </c>
      <c r="I19" s="89" t="s">
        <v>27</v>
      </c>
      <c r="J19" s="90" t="s">
        <v>451</v>
      </c>
      <c r="K19" s="89" t="s">
        <v>350</v>
      </c>
      <c r="L19" s="90" t="s">
        <v>447</v>
      </c>
      <c r="M19" s="95">
        <v>25</v>
      </c>
    </row>
    <row r="20" spans="1:13" ht="44.25" thickTop="1" thickBot="1">
      <c r="A20" s="91">
        <v>19</v>
      </c>
      <c r="B20" s="89" t="s">
        <v>351</v>
      </c>
      <c r="C20" s="89" t="s">
        <v>405</v>
      </c>
      <c r="D20" s="106">
        <v>26964</v>
      </c>
      <c r="E20" s="91">
        <v>44</v>
      </c>
      <c r="F20" s="103">
        <v>201611900016</v>
      </c>
      <c r="G20" s="89" t="s">
        <v>452</v>
      </c>
      <c r="H20" s="89" t="s">
        <v>352</v>
      </c>
      <c r="I20" s="89" t="s">
        <v>27</v>
      </c>
      <c r="J20" s="90" t="s">
        <v>453</v>
      </c>
      <c r="K20" s="89" t="s">
        <v>353</v>
      </c>
      <c r="L20" s="90" t="s">
        <v>469</v>
      </c>
      <c r="M20" s="126" t="s">
        <v>400</v>
      </c>
    </row>
    <row r="21" spans="1:13" ht="44.25" thickTop="1" thickBot="1">
      <c r="A21" s="91">
        <v>20</v>
      </c>
      <c r="B21" s="89" t="s">
        <v>354</v>
      </c>
      <c r="C21" s="89" t="s">
        <v>403</v>
      </c>
      <c r="D21" s="106">
        <v>36160</v>
      </c>
      <c r="E21" s="91">
        <v>19</v>
      </c>
      <c r="F21" s="103">
        <v>2017005356</v>
      </c>
      <c r="G21" s="89" t="s">
        <v>428</v>
      </c>
      <c r="H21" s="89" t="s">
        <v>355</v>
      </c>
      <c r="I21" s="89" t="s">
        <v>300</v>
      </c>
      <c r="J21" s="90" t="s">
        <v>454</v>
      </c>
      <c r="K21" s="89" t="s">
        <v>356</v>
      </c>
      <c r="L21" s="89"/>
      <c r="M21" s="95">
        <v>25</v>
      </c>
    </row>
    <row r="22" spans="1:13" ht="44.25" thickTop="1" thickBot="1">
      <c r="A22" s="91">
        <v>21</v>
      </c>
      <c r="B22" s="89" t="s">
        <v>357</v>
      </c>
      <c r="C22" s="89" t="s">
        <v>401</v>
      </c>
      <c r="D22" s="106">
        <v>35129</v>
      </c>
      <c r="E22" s="91">
        <f>2018-1996</f>
        <v>22</v>
      </c>
      <c r="F22" s="103">
        <v>2017014023</v>
      </c>
      <c r="G22" s="89" t="s">
        <v>450</v>
      </c>
      <c r="H22" s="89" t="s">
        <v>360</v>
      </c>
      <c r="I22" s="89" t="s">
        <v>300</v>
      </c>
      <c r="J22" s="90" t="s">
        <v>455</v>
      </c>
      <c r="K22" s="89" t="s">
        <v>358</v>
      </c>
      <c r="L22" s="90" t="s">
        <v>447</v>
      </c>
      <c r="M22" s="95">
        <v>25</v>
      </c>
    </row>
    <row r="23" spans="1:13" ht="44.25" thickTop="1" thickBot="1">
      <c r="A23" s="91">
        <v>22</v>
      </c>
      <c r="B23" s="89" t="s">
        <v>359</v>
      </c>
      <c r="C23" s="89" t="s">
        <v>404</v>
      </c>
      <c r="D23" s="106">
        <v>33172</v>
      </c>
      <c r="E23" s="91">
        <v>27</v>
      </c>
      <c r="F23" s="103">
        <v>2018013174</v>
      </c>
      <c r="G23" s="89" t="s">
        <v>456</v>
      </c>
      <c r="H23" s="89" t="s">
        <v>361</v>
      </c>
      <c r="I23" s="89" t="s">
        <v>300</v>
      </c>
      <c r="J23" s="90" t="s">
        <v>457</v>
      </c>
      <c r="K23" s="89" t="s">
        <v>362</v>
      </c>
      <c r="L23" s="90" t="s">
        <v>447</v>
      </c>
      <c r="M23" s="126" t="s">
        <v>400</v>
      </c>
    </row>
    <row r="24" spans="1:13" ht="58.5" thickTop="1" thickBot="1">
      <c r="A24" s="91">
        <v>23</v>
      </c>
      <c r="B24" s="89" t="s">
        <v>363</v>
      </c>
      <c r="C24" s="89" t="s">
        <v>401</v>
      </c>
      <c r="D24" s="106">
        <v>32612</v>
      </c>
      <c r="E24" s="91">
        <f>2018-1989</f>
        <v>29</v>
      </c>
      <c r="F24" s="103" t="s">
        <v>459</v>
      </c>
      <c r="G24" s="89" t="s">
        <v>458</v>
      </c>
      <c r="H24" s="89" t="s">
        <v>364</v>
      </c>
      <c r="I24" s="89" t="s">
        <v>27</v>
      </c>
      <c r="J24" s="90" t="s">
        <v>460</v>
      </c>
      <c r="K24" s="89" t="s">
        <v>365</v>
      </c>
      <c r="L24" s="90" t="s">
        <v>461</v>
      </c>
      <c r="M24" s="95">
        <v>25</v>
      </c>
    </row>
    <row r="25" spans="1:13" ht="144" thickTop="1" thickBot="1">
      <c r="A25" s="91">
        <v>24</v>
      </c>
      <c r="B25" s="89" t="s">
        <v>366</v>
      </c>
      <c r="C25" s="89" t="s">
        <v>402</v>
      </c>
      <c r="D25" s="106">
        <v>34083</v>
      </c>
      <c r="E25" s="91">
        <f>2018-1993</f>
        <v>25</v>
      </c>
      <c r="F25" s="103">
        <v>201512230313</v>
      </c>
      <c r="G25" s="89" t="s">
        <v>425</v>
      </c>
      <c r="H25" s="89" t="s">
        <v>367</v>
      </c>
      <c r="I25" s="89" t="s">
        <v>27</v>
      </c>
      <c r="J25" s="90" t="s">
        <v>462</v>
      </c>
      <c r="K25" s="89" t="s">
        <v>368</v>
      </c>
      <c r="L25" s="90" t="s">
        <v>463</v>
      </c>
      <c r="M25" s="95">
        <v>25</v>
      </c>
    </row>
    <row r="26" spans="1:13" ht="172.5" thickTop="1" thickBot="1">
      <c r="A26" s="91">
        <v>25</v>
      </c>
      <c r="B26" s="89" t="s">
        <v>369</v>
      </c>
      <c r="C26" s="89" t="s">
        <v>402</v>
      </c>
      <c r="D26" s="106">
        <v>32979</v>
      </c>
      <c r="E26" s="91">
        <f>2018-1990</f>
        <v>28</v>
      </c>
      <c r="F26" s="103" t="s">
        <v>466</v>
      </c>
      <c r="G26" s="89" t="s">
        <v>439</v>
      </c>
      <c r="H26" s="89" t="s">
        <v>370</v>
      </c>
      <c r="I26" s="89" t="s">
        <v>300</v>
      </c>
      <c r="J26" s="90" t="s">
        <v>464</v>
      </c>
      <c r="K26" s="89" t="s">
        <v>465</v>
      </c>
      <c r="L26" s="90" t="s">
        <v>435</v>
      </c>
      <c r="M26" s="95">
        <v>25</v>
      </c>
    </row>
    <row r="27" spans="1:13" ht="44.25" thickTop="1" thickBot="1">
      <c r="A27" s="91">
        <v>26</v>
      </c>
      <c r="B27" s="89" t="s">
        <v>371</v>
      </c>
      <c r="C27" s="89" t="s">
        <v>404</v>
      </c>
      <c r="D27" s="106">
        <v>35387</v>
      </c>
      <c r="E27" s="91">
        <f>2018-1996</f>
        <v>22</v>
      </c>
      <c r="F27" s="103">
        <v>2018015750</v>
      </c>
      <c r="G27" s="89" t="s">
        <v>468</v>
      </c>
      <c r="H27" s="89" t="s">
        <v>372</v>
      </c>
      <c r="I27" s="89" t="s">
        <v>27</v>
      </c>
      <c r="J27" s="90" t="s">
        <v>467</v>
      </c>
      <c r="K27" s="89" t="s">
        <v>373</v>
      </c>
      <c r="L27" s="90" t="s">
        <v>469</v>
      </c>
      <c r="M27" s="126" t="s">
        <v>400</v>
      </c>
    </row>
    <row r="28" spans="1:13" ht="16.5" thickTop="1" thickBot="1">
      <c r="A28" s="116" t="s">
        <v>399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8"/>
      <c r="L28" s="108"/>
      <c r="M28" s="98">
        <f>SUM(M2:M27)</f>
        <v>475</v>
      </c>
    </row>
    <row r="29" spans="1:13" ht="15.75" thickTop="1"/>
    <row r="30" spans="1:13">
      <c r="A30" s="94" t="s">
        <v>286</v>
      </c>
    </row>
    <row r="31" spans="1:13">
      <c r="A31" s="47" t="s">
        <v>285</v>
      </c>
    </row>
    <row r="32" spans="1:13"/>
  </sheetData>
  <mergeCells count="1">
    <mergeCell ref="A28:K28"/>
  </mergeCells>
  <hyperlinks>
    <hyperlink ref="A30" r:id="rId1"/>
  </hyperlinks>
  <pageMargins left="0.11811023622047245" right="0" top="1.1811023622047245" bottom="0.39370078740157483" header="0.31496062992125984" footer="0.31496062992125984"/>
  <pageSetup paperSize="9" scale="75" orientation="landscape" horizontalDpi="4294967294" verticalDpi="4294967294" r:id="rId2"/>
  <headerFooter>
    <oddHeader>&amp;L&amp;G
IES: Universidade Federal Do Amapá &amp;CMINISTÉRIO DA EDUCAÇÃO
Fundação Universidade Federal do Amapá – UNIFAP
DIVISÃO DE ESPORTES - DESPORT
&amp;"Comic Sans MS,Negrito"&amp;14Relação Nominal da Delegação - Modalidade Individuais&amp;RSETEMBRO/2018
Evento: JUAPs</oddHeader>
    <oddFooter>&amp;LImpresso por: Usuário 332638  &amp;CCAMPUS MARCO ZERO – Macapá
Rod.Juscelino K. de Oliveira – Km 02 Jardim
 Marco Zero -  CEP 68903-419 www.unifap.br
http://www2.unifap.br/edfisica&amp;RPágina: &amp;P de &amp;N - Em:&amp;D às &amp;T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Normal="100" workbookViewId="0">
      <pane ySplit="1" topLeftCell="A2" activePane="bottomLeft" state="frozen"/>
      <selection pane="bottomLeft" activeCell="G19" sqref="G19"/>
    </sheetView>
  </sheetViews>
  <sheetFormatPr defaultRowHeight="15"/>
  <cols>
    <col min="1" max="1" width="4.28515625" customWidth="1"/>
    <col min="2" max="2" width="33.140625" style="79" customWidth="1"/>
    <col min="3" max="3" width="13.140625" bestFit="1" customWidth="1"/>
    <col min="4" max="4" width="9.140625" style="85"/>
    <col min="5" max="5" width="12.5703125" bestFit="1" customWidth="1"/>
    <col min="6" max="6" width="15.28515625" bestFit="1" customWidth="1"/>
    <col min="7" max="7" width="6" customWidth="1"/>
    <col min="8" max="8" width="13.7109375" bestFit="1" customWidth="1"/>
    <col min="9" max="9" width="25.28515625" customWidth="1"/>
    <col min="10" max="10" width="23.85546875" style="87" bestFit="1" customWidth="1"/>
  </cols>
  <sheetData>
    <row r="1" spans="1:10" ht="16.5" thickTop="1" thickBot="1">
      <c r="A1" s="82" t="s">
        <v>288</v>
      </c>
      <c r="B1" s="83" t="s">
        <v>374</v>
      </c>
      <c r="C1" s="81" t="s">
        <v>290</v>
      </c>
      <c r="D1" s="82" t="s">
        <v>291</v>
      </c>
      <c r="E1" s="81" t="s">
        <v>292</v>
      </c>
      <c r="F1" s="81" t="s">
        <v>294</v>
      </c>
      <c r="G1" s="81" t="s">
        <v>299</v>
      </c>
      <c r="H1" s="81" t="s">
        <v>295</v>
      </c>
      <c r="I1" s="81" t="s">
        <v>293</v>
      </c>
      <c r="J1" s="86" t="s">
        <v>323</v>
      </c>
    </row>
    <row r="2" spans="1:10" ht="16.5" thickTop="1" thickBot="1">
      <c r="A2" s="82">
        <v>1</v>
      </c>
      <c r="B2" s="81" t="s">
        <v>375</v>
      </c>
      <c r="C2" s="81"/>
      <c r="D2" s="82"/>
      <c r="E2" s="81" t="s">
        <v>379</v>
      </c>
      <c r="F2" s="81" t="s">
        <v>376</v>
      </c>
      <c r="G2" s="81" t="s">
        <v>300</v>
      </c>
      <c r="H2" s="81" t="s">
        <v>377</v>
      </c>
      <c r="I2" s="81" t="s">
        <v>378</v>
      </c>
      <c r="J2" s="86">
        <v>0</v>
      </c>
    </row>
    <row r="3" spans="1:10" ht="16.5" thickTop="1" thickBot="1">
      <c r="A3" s="82">
        <v>2</v>
      </c>
      <c r="B3" s="81" t="s">
        <v>380</v>
      </c>
      <c r="C3" s="81"/>
      <c r="D3" s="82"/>
      <c r="E3" s="81" t="s">
        <v>379</v>
      </c>
      <c r="F3" s="81" t="s">
        <v>381</v>
      </c>
      <c r="G3" s="81" t="s">
        <v>300</v>
      </c>
      <c r="H3" s="81" t="s">
        <v>382</v>
      </c>
      <c r="I3" s="81" t="s">
        <v>383</v>
      </c>
      <c r="J3" s="86">
        <v>0</v>
      </c>
    </row>
    <row r="4" spans="1:10" ht="16.5" thickTop="1" thickBot="1">
      <c r="A4" s="82">
        <v>3</v>
      </c>
      <c r="B4" s="81" t="s">
        <v>384</v>
      </c>
      <c r="C4" s="81"/>
      <c r="D4" s="82"/>
      <c r="E4" s="81" t="s">
        <v>379</v>
      </c>
      <c r="F4" s="81" t="s">
        <v>385</v>
      </c>
      <c r="G4" s="81" t="s">
        <v>300</v>
      </c>
      <c r="H4" s="81" t="s">
        <v>386</v>
      </c>
      <c r="I4" s="81" t="s">
        <v>47</v>
      </c>
      <c r="J4" s="86">
        <v>0</v>
      </c>
    </row>
    <row r="5" spans="1:10" ht="15.75" thickTop="1">
      <c r="B5"/>
    </row>
    <row r="6" spans="1:10">
      <c r="B6" t="s">
        <v>388</v>
      </c>
    </row>
    <row r="7" spans="1:10">
      <c r="B7"/>
    </row>
    <row r="8" spans="1:10" ht="15.75" thickBot="1">
      <c r="B8" t="s">
        <v>389</v>
      </c>
    </row>
    <row r="9" spans="1:10" ht="16.5" thickTop="1" thickBot="1">
      <c r="A9" s="84">
        <v>1</v>
      </c>
      <c r="B9" s="80" t="s">
        <v>390</v>
      </c>
      <c r="C9" s="80" t="s">
        <v>397</v>
      </c>
      <c r="D9" s="84">
        <v>31</v>
      </c>
      <c r="E9" s="80" t="s">
        <v>394</v>
      </c>
      <c r="F9" s="80" t="s">
        <v>391</v>
      </c>
      <c r="G9" s="80" t="s">
        <v>300</v>
      </c>
      <c r="H9" s="80" t="s">
        <v>392</v>
      </c>
      <c r="I9" s="80" t="s">
        <v>393</v>
      </c>
      <c r="J9" s="88">
        <v>0</v>
      </c>
    </row>
    <row r="10" spans="1:10" ht="15.75" thickTop="1"/>
    <row r="11" spans="1:10">
      <c r="B11" t="s">
        <v>395</v>
      </c>
    </row>
    <row r="13" spans="1:10">
      <c r="B13" t="s">
        <v>396</v>
      </c>
    </row>
    <row r="15" spans="1:10">
      <c r="B15"/>
    </row>
    <row r="16" spans="1:10">
      <c r="B16"/>
    </row>
    <row r="17" spans="2:2">
      <c r="B17"/>
    </row>
    <row r="18" spans="2:2">
      <c r="B18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5" spans="1:10" s="79" customFormat="1">
      <c r="A35" s="78" t="s">
        <v>286</v>
      </c>
      <c r="C35"/>
      <c r="D35" s="85"/>
      <c r="E35"/>
      <c r="F35"/>
      <c r="G35"/>
      <c r="H35"/>
      <c r="I35"/>
      <c r="J35" s="87"/>
    </row>
    <row r="36" spans="1:10" s="79" customFormat="1">
      <c r="A36" t="s">
        <v>285</v>
      </c>
      <c r="C36"/>
      <c r="D36" s="85"/>
      <c r="E36"/>
      <c r="F36"/>
      <c r="G36"/>
      <c r="H36"/>
      <c r="I36"/>
      <c r="J36" s="87"/>
    </row>
    <row r="37" spans="1:10">
      <c r="A37" t="s">
        <v>387</v>
      </c>
    </row>
  </sheetData>
  <hyperlinks>
    <hyperlink ref="A35" r:id="rId1"/>
  </hyperlinks>
  <pageMargins left="0.51181102362204722" right="0.11811023622047245" top="1.3779527559055118" bottom="0.98425196850393704" header="0.31496062992125984" footer="0.31496062992125984"/>
  <pageSetup paperSize="9" scale="85" orientation="landscape" horizontalDpi="4294967294" verticalDpi="4294967294" r:id="rId2"/>
  <headerFooter>
    <oddHeader>&amp;L&amp;G
IES: Universidade Federal Do Amapá &amp;CMINISTÉRIO DA EDUCAÇÃO
Fundação Universidade Federal do Amapá – UNIFAP
DIVISÃO DE ESPORTES - DESPORT
&amp;"Comic Sans MS,Negrito"&amp;14Relação Nominal da Delegação - Modalidade Individuais&amp;RSETEMBRO/2018
Evento: JUAPs</oddHeader>
    <oddFooter>&amp;LImpresso por: Usuário 332638  &amp;CCAMPUS MARCO ZERO – Macapá
Rod.Juscelino K. de Oliveira – Km 02 Jardim
 Marco Zero -  CEP 68903-419 www.unifap.br
http://www2.unifap.br/edfisica&amp;RPágina: &amp;P de &amp;N - Em:&amp;D às &amp;T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32"/>
  <sheetViews>
    <sheetView tabSelected="1" zoomScale="85" zoomScaleNormal="85" workbookViewId="0">
      <pane ySplit="1" topLeftCell="A2" activePane="bottomLeft" state="frozen"/>
      <selection pane="bottomLeft" activeCell="J2" sqref="J2"/>
    </sheetView>
  </sheetViews>
  <sheetFormatPr defaultColWidth="0" defaultRowHeight="0" customHeight="1" zeroHeight="1" thickTop="1" thickBottom="1"/>
  <cols>
    <col min="1" max="1" width="4.28515625" style="85" customWidth="1"/>
    <col min="2" max="2" width="21.42578125" style="79" customWidth="1"/>
    <col min="3" max="3" width="9.7109375" customWidth="1"/>
    <col min="4" max="4" width="13.140625" customWidth="1"/>
    <col min="5" max="5" width="9.140625" style="85" customWidth="1"/>
    <col min="6" max="6" width="14.85546875" style="105" bestFit="1" customWidth="1"/>
    <col min="7" max="7" width="17.42578125" customWidth="1"/>
    <col min="8" max="8" width="6" customWidth="1"/>
    <col min="9" max="9" width="25" customWidth="1"/>
    <col min="10" max="10" width="11.140625" customWidth="1"/>
    <col min="11" max="11" width="6.42578125" style="133" customWidth="1"/>
    <col min="15" max="16384" width="9.140625" hidden="1"/>
  </cols>
  <sheetData>
    <row r="1" spans="1:11" ht="49.5" customHeight="1" thickTop="1" thickBot="1">
      <c r="A1" s="92" t="s">
        <v>288</v>
      </c>
      <c r="B1" s="93" t="s">
        <v>289</v>
      </c>
      <c r="C1" s="125" t="s">
        <v>290</v>
      </c>
      <c r="D1" s="92" t="s">
        <v>408</v>
      </c>
      <c r="E1" s="93" t="s">
        <v>409</v>
      </c>
      <c r="F1" s="102" t="s">
        <v>407</v>
      </c>
      <c r="G1" s="92" t="s">
        <v>292</v>
      </c>
      <c r="H1" s="92" t="s">
        <v>299</v>
      </c>
      <c r="I1" s="128" t="s">
        <v>410</v>
      </c>
      <c r="J1" s="97" t="s">
        <v>398</v>
      </c>
      <c r="K1" s="142"/>
    </row>
    <row r="2" spans="1:11" ht="144" thickTop="1" thickBot="1">
      <c r="A2" s="91">
        <v>1</v>
      </c>
      <c r="B2" s="90" t="s">
        <v>287</v>
      </c>
      <c r="C2" s="89" t="s">
        <v>402</v>
      </c>
      <c r="D2" s="106">
        <v>35799</v>
      </c>
      <c r="E2" s="91">
        <f>2018-1998</f>
        <v>20</v>
      </c>
      <c r="F2" s="103">
        <v>201511160046</v>
      </c>
      <c r="G2" s="89" t="s">
        <v>406</v>
      </c>
      <c r="H2" s="89" t="s">
        <v>300</v>
      </c>
      <c r="I2" s="129" t="s">
        <v>412</v>
      </c>
      <c r="J2" s="95">
        <v>25</v>
      </c>
      <c r="K2" s="138"/>
    </row>
    <row r="3" spans="1:11" ht="30" thickTop="1" thickBot="1">
      <c r="A3" s="91">
        <v>2</v>
      </c>
      <c r="B3" s="90" t="s">
        <v>297</v>
      </c>
      <c r="C3" s="89" t="s">
        <v>402</v>
      </c>
      <c r="D3" s="106">
        <v>35402</v>
      </c>
      <c r="E3" s="91">
        <v>21</v>
      </c>
      <c r="F3" s="103">
        <v>201511160042</v>
      </c>
      <c r="G3" s="89" t="s">
        <v>406</v>
      </c>
      <c r="H3" s="89" t="s">
        <v>300</v>
      </c>
      <c r="I3" s="129" t="s">
        <v>449</v>
      </c>
      <c r="J3" s="95">
        <v>0</v>
      </c>
      <c r="K3" s="138"/>
    </row>
    <row r="4" spans="1:11" ht="44.25" thickTop="1" thickBot="1">
      <c r="A4" s="91">
        <v>3</v>
      </c>
      <c r="B4" s="90" t="s">
        <v>301</v>
      </c>
      <c r="C4" s="89" t="s">
        <v>402</v>
      </c>
      <c r="D4" s="106">
        <v>34693</v>
      </c>
      <c r="E4" s="91">
        <v>23</v>
      </c>
      <c r="F4" s="103">
        <v>201410980047</v>
      </c>
      <c r="G4" s="89" t="s">
        <v>413</v>
      </c>
      <c r="H4" s="89" t="s">
        <v>300</v>
      </c>
      <c r="I4" s="129" t="s">
        <v>414</v>
      </c>
      <c r="J4" s="95">
        <v>25</v>
      </c>
      <c r="K4" s="138"/>
    </row>
    <row r="5" spans="1:11" ht="115.5" thickTop="1" thickBot="1">
      <c r="A5" s="91">
        <v>4</v>
      </c>
      <c r="B5" s="90" t="s">
        <v>305</v>
      </c>
      <c r="C5" s="89" t="s">
        <v>402</v>
      </c>
      <c r="D5" s="106">
        <v>36251</v>
      </c>
      <c r="E5" s="91">
        <f>2018-1999</f>
        <v>19</v>
      </c>
      <c r="F5" s="103">
        <v>201611730001</v>
      </c>
      <c r="G5" s="89" t="s">
        <v>415</v>
      </c>
      <c r="H5" s="89" t="s">
        <v>27</v>
      </c>
      <c r="I5" s="129" t="s">
        <v>416</v>
      </c>
      <c r="J5" s="95">
        <v>25</v>
      </c>
      <c r="K5" s="138"/>
    </row>
    <row r="6" spans="1:11" ht="158.25" thickTop="1" thickBot="1">
      <c r="A6" s="91">
        <v>5</v>
      </c>
      <c r="B6" s="120" t="s">
        <v>309</v>
      </c>
      <c r="C6" s="121" t="s">
        <v>402</v>
      </c>
      <c r="D6" s="122">
        <v>37078</v>
      </c>
      <c r="E6" s="123">
        <f>2018-2001</f>
        <v>17</v>
      </c>
      <c r="F6" s="103">
        <v>2018032948</v>
      </c>
      <c r="G6" s="89" t="s">
        <v>418</v>
      </c>
      <c r="H6" s="89" t="s">
        <v>300</v>
      </c>
      <c r="I6" s="129" t="s">
        <v>420</v>
      </c>
      <c r="J6" s="95">
        <v>25</v>
      </c>
      <c r="K6" s="138"/>
    </row>
    <row r="7" spans="1:11" ht="44.25" thickTop="1" thickBot="1">
      <c r="A7" s="91">
        <v>6</v>
      </c>
      <c r="B7" s="90" t="s">
        <v>313</v>
      </c>
      <c r="C7" s="89" t="s">
        <v>401</v>
      </c>
      <c r="D7" s="106">
        <v>33193</v>
      </c>
      <c r="E7" s="124">
        <v>27</v>
      </c>
      <c r="F7" s="103">
        <v>201622500005</v>
      </c>
      <c r="G7" s="89" t="s">
        <v>421</v>
      </c>
      <c r="H7" s="89" t="s">
        <v>300</v>
      </c>
      <c r="I7" s="129" t="s">
        <v>423</v>
      </c>
      <c r="J7" s="95">
        <v>25</v>
      </c>
      <c r="K7" s="138"/>
    </row>
    <row r="8" spans="1:11" ht="115.5" thickTop="1" thickBot="1">
      <c r="A8" s="91">
        <v>7</v>
      </c>
      <c r="B8" s="90" t="s">
        <v>315</v>
      </c>
      <c r="C8" s="89" t="s">
        <v>402</v>
      </c>
      <c r="D8" s="106">
        <v>34621</v>
      </c>
      <c r="E8" s="91">
        <v>23</v>
      </c>
      <c r="F8" s="103">
        <v>201512230324</v>
      </c>
      <c r="G8" s="89" t="s">
        <v>425</v>
      </c>
      <c r="H8" s="89" t="s">
        <v>27</v>
      </c>
      <c r="I8" s="129" t="s">
        <v>426</v>
      </c>
      <c r="J8" s="95">
        <v>25</v>
      </c>
      <c r="K8" s="138"/>
    </row>
    <row r="9" spans="1:11" ht="115.5" thickTop="1" thickBot="1">
      <c r="A9" s="91">
        <v>8</v>
      </c>
      <c r="B9" s="90" t="s">
        <v>318</v>
      </c>
      <c r="C9" s="89" t="s">
        <v>402</v>
      </c>
      <c r="D9" s="106">
        <v>33793</v>
      </c>
      <c r="E9" s="91">
        <f>2018-1992</f>
        <v>26</v>
      </c>
      <c r="F9" s="103" t="s">
        <v>427</v>
      </c>
      <c r="G9" s="89" t="s">
        <v>428</v>
      </c>
      <c r="H9" s="89" t="s">
        <v>27</v>
      </c>
      <c r="I9" s="129" t="s">
        <v>426</v>
      </c>
      <c r="J9" s="95">
        <v>25</v>
      </c>
      <c r="K9" s="138"/>
    </row>
    <row r="10" spans="1:11" ht="87" thickTop="1" thickBot="1">
      <c r="A10" s="91">
        <v>9</v>
      </c>
      <c r="B10" s="99" t="s">
        <v>321</v>
      </c>
      <c r="C10" s="100" t="s">
        <v>401</v>
      </c>
      <c r="D10" s="119">
        <v>34146</v>
      </c>
      <c r="E10" s="107">
        <f>2018-1993</f>
        <v>25</v>
      </c>
      <c r="F10" s="104">
        <v>201511030191</v>
      </c>
      <c r="G10" s="100" t="s">
        <v>430</v>
      </c>
      <c r="H10" s="100" t="s">
        <v>300</v>
      </c>
      <c r="I10" s="130" t="s">
        <v>432</v>
      </c>
      <c r="J10" s="101">
        <v>25</v>
      </c>
      <c r="K10" s="139"/>
    </row>
    <row r="11" spans="1:11" ht="16.5" thickTop="1" thickBot="1">
      <c r="A11" s="91">
        <v>10</v>
      </c>
      <c r="B11" s="89" t="s">
        <v>324</v>
      </c>
      <c r="C11" s="89" t="s">
        <v>401</v>
      </c>
      <c r="D11" s="106">
        <v>33971</v>
      </c>
      <c r="E11" s="91">
        <f>2018-1993</f>
        <v>25</v>
      </c>
      <c r="F11" s="103">
        <v>201610980031</v>
      </c>
      <c r="G11" s="89" t="s">
        <v>433</v>
      </c>
      <c r="H11" s="89" t="s">
        <v>27</v>
      </c>
      <c r="I11" s="131" t="s">
        <v>417</v>
      </c>
      <c r="J11" s="95">
        <v>25</v>
      </c>
      <c r="K11" s="138"/>
    </row>
    <row r="12" spans="1:11" ht="16.5" thickTop="1" thickBot="1">
      <c r="A12" s="91">
        <v>11</v>
      </c>
      <c r="B12" s="100" t="s">
        <v>327</v>
      </c>
      <c r="C12" s="100" t="s">
        <v>401</v>
      </c>
      <c r="D12" s="100"/>
      <c r="E12" s="107"/>
      <c r="F12" s="104"/>
      <c r="G12" s="100"/>
      <c r="H12" s="100" t="s">
        <v>27</v>
      </c>
      <c r="I12" s="132" t="s">
        <v>417</v>
      </c>
      <c r="J12" s="101">
        <v>0</v>
      </c>
      <c r="K12" s="139"/>
    </row>
    <row r="13" spans="1:11" ht="172.5" thickTop="1" thickBot="1">
      <c r="A13" s="91">
        <v>12</v>
      </c>
      <c r="B13" s="89" t="s">
        <v>331</v>
      </c>
      <c r="C13" s="89" t="s">
        <v>402</v>
      </c>
      <c r="D13" s="106">
        <v>33704</v>
      </c>
      <c r="E13" s="91">
        <f>2018-1992</f>
        <v>26</v>
      </c>
      <c r="F13" s="103">
        <v>201621730022</v>
      </c>
      <c r="G13" s="89" t="s">
        <v>428</v>
      </c>
      <c r="H13" s="89" t="s">
        <v>300</v>
      </c>
      <c r="I13" s="129" t="s">
        <v>435</v>
      </c>
      <c r="J13" s="95">
        <v>25</v>
      </c>
      <c r="K13" s="138"/>
    </row>
    <row r="14" spans="1:11" ht="16.5" thickTop="1" thickBot="1">
      <c r="A14" s="91">
        <v>13</v>
      </c>
      <c r="B14" s="89" t="s">
        <v>334</v>
      </c>
      <c r="C14" s="89" t="s">
        <v>403</v>
      </c>
      <c r="D14" s="106">
        <v>35378</v>
      </c>
      <c r="E14" s="91">
        <v>21</v>
      </c>
      <c r="F14" s="103">
        <v>2018015769</v>
      </c>
      <c r="G14" s="89" t="s">
        <v>436</v>
      </c>
      <c r="H14" s="89" t="s">
        <v>300</v>
      </c>
      <c r="I14" s="131" t="s">
        <v>438</v>
      </c>
      <c r="J14" s="95">
        <v>25</v>
      </c>
      <c r="K14" s="138"/>
    </row>
    <row r="15" spans="1:11" ht="172.5" thickTop="1" thickBot="1">
      <c r="A15" s="91">
        <v>14</v>
      </c>
      <c r="B15" s="90" t="s">
        <v>337</v>
      </c>
      <c r="C15" s="89" t="s">
        <v>402</v>
      </c>
      <c r="D15" s="106">
        <v>33803</v>
      </c>
      <c r="E15" s="91">
        <f>2018-1992</f>
        <v>26</v>
      </c>
      <c r="F15" s="103" t="s">
        <v>440</v>
      </c>
      <c r="G15" s="89" t="s">
        <v>439</v>
      </c>
      <c r="H15" s="89" t="s">
        <v>300</v>
      </c>
      <c r="I15" s="129" t="s">
        <v>435</v>
      </c>
      <c r="J15" s="95">
        <v>25</v>
      </c>
      <c r="K15" s="138"/>
    </row>
    <row r="16" spans="1:11" ht="30" thickTop="1" thickBot="1">
      <c r="A16" s="91">
        <v>15</v>
      </c>
      <c r="B16" s="89" t="s">
        <v>340</v>
      </c>
      <c r="C16" s="89" t="s">
        <v>404</v>
      </c>
      <c r="D16" s="106">
        <v>33413</v>
      </c>
      <c r="E16" s="91">
        <f>2018-1991</f>
        <v>27</v>
      </c>
      <c r="F16" s="103">
        <v>2018013989</v>
      </c>
      <c r="G16" s="89" t="s">
        <v>442</v>
      </c>
      <c r="H16" s="89" t="s">
        <v>300</v>
      </c>
      <c r="I16" s="129" t="s">
        <v>469</v>
      </c>
      <c r="J16" s="95" t="s">
        <v>400</v>
      </c>
      <c r="K16" s="138"/>
    </row>
    <row r="17" spans="1:11" ht="30" thickTop="1" thickBot="1">
      <c r="A17" s="91">
        <v>16</v>
      </c>
      <c r="B17" s="89" t="s">
        <v>343</v>
      </c>
      <c r="C17" s="89" t="s">
        <v>401</v>
      </c>
      <c r="D17" s="106">
        <v>35399</v>
      </c>
      <c r="E17" s="91">
        <v>21</v>
      </c>
      <c r="F17" s="103">
        <v>2017011961</v>
      </c>
      <c r="G17" s="89" t="s">
        <v>444</v>
      </c>
      <c r="H17" s="89" t="s">
        <v>27</v>
      </c>
      <c r="I17" s="129" t="s">
        <v>447</v>
      </c>
      <c r="J17" s="95">
        <v>25</v>
      </c>
      <c r="K17" s="138"/>
    </row>
    <row r="18" spans="1:11" ht="30" thickTop="1" thickBot="1">
      <c r="A18" s="91">
        <v>17</v>
      </c>
      <c r="B18" s="89" t="s">
        <v>345</v>
      </c>
      <c r="C18" s="89" t="s">
        <v>402</v>
      </c>
      <c r="D18" s="106">
        <v>35057</v>
      </c>
      <c r="E18" s="91">
        <f>2018-1995</f>
        <v>23</v>
      </c>
      <c r="F18" s="103">
        <v>2018024276</v>
      </c>
      <c r="G18" s="89" t="s">
        <v>428</v>
      </c>
      <c r="H18" s="89" t="s">
        <v>300</v>
      </c>
      <c r="I18" s="129" t="s">
        <v>449</v>
      </c>
      <c r="J18" s="95">
        <v>0</v>
      </c>
      <c r="K18" s="138"/>
    </row>
    <row r="19" spans="1:11" ht="58.5" thickTop="1" thickBot="1">
      <c r="A19" s="91">
        <v>18</v>
      </c>
      <c r="B19" s="89" t="s">
        <v>348</v>
      </c>
      <c r="C19" s="89" t="s">
        <v>401</v>
      </c>
      <c r="D19" s="106">
        <v>35796</v>
      </c>
      <c r="E19" s="91">
        <f>2018-1998</f>
        <v>20</v>
      </c>
      <c r="F19" s="103">
        <v>201622510012</v>
      </c>
      <c r="G19" s="90" t="s">
        <v>450</v>
      </c>
      <c r="H19" s="89" t="s">
        <v>27</v>
      </c>
      <c r="I19" s="129" t="s">
        <v>447</v>
      </c>
      <c r="J19" s="95">
        <v>25</v>
      </c>
      <c r="K19" s="138"/>
    </row>
    <row r="20" spans="1:11" ht="30" thickTop="1" thickBot="1">
      <c r="A20" s="91">
        <v>19</v>
      </c>
      <c r="B20" s="89" t="s">
        <v>351</v>
      </c>
      <c r="C20" s="89" t="s">
        <v>405</v>
      </c>
      <c r="D20" s="106">
        <v>26964</v>
      </c>
      <c r="E20" s="91">
        <v>44</v>
      </c>
      <c r="F20" s="103">
        <v>201611900016</v>
      </c>
      <c r="G20" s="89" t="s">
        <v>452</v>
      </c>
      <c r="H20" s="89" t="s">
        <v>27</v>
      </c>
      <c r="I20" s="129" t="s">
        <v>469</v>
      </c>
      <c r="J20" s="126" t="s">
        <v>400</v>
      </c>
      <c r="K20" s="140"/>
    </row>
    <row r="21" spans="1:11" ht="16.5" thickTop="1" thickBot="1">
      <c r="A21" s="91">
        <v>20</v>
      </c>
      <c r="B21" s="89" t="s">
        <v>354</v>
      </c>
      <c r="C21" s="89" t="s">
        <v>403</v>
      </c>
      <c r="D21" s="106">
        <v>36160</v>
      </c>
      <c r="E21" s="91">
        <v>19</v>
      </c>
      <c r="F21" s="103">
        <v>2017005356</v>
      </c>
      <c r="G21" s="89" t="s">
        <v>428</v>
      </c>
      <c r="H21" s="89" t="s">
        <v>300</v>
      </c>
      <c r="I21" s="131" t="s">
        <v>438</v>
      </c>
      <c r="J21" s="95">
        <v>25</v>
      </c>
      <c r="K21" s="138"/>
    </row>
    <row r="22" spans="1:11" ht="30" thickTop="1" thickBot="1">
      <c r="A22" s="91">
        <v>21</v>
      </c>
      <c r="B22" s="89" t="s">
        <v>357</v>
      </c>
      <c r="C22" s="89" t="s">
        <v>401</v>
      </c>
      <c r="D22" s="106">
        <v>35129</v>
      </c>
      <c r="E22" s="91">
        <f>2018-1996</f>
        <v>22</v>
      </c>
      <c r="F22" s="103">
        <v>2017014023</v>
      </c>
      <c r="G22" s="89" t="s">
        <v>450</v>
      </c>
      <c r="H22" s="89" t="s">
        <v>300</v>
      </c>
      <c r="I22" s="129" t="s">
        <v>447</v>
      </c>
      <c r="J22" s="95">
        <v>25</v>
      </c>
      <c r="K22" s="138"/>
    </row>
    <row r="23" spans="1:11" ht="30" thickTop="1" thickBot="1">
      <c r="A23" s="91">
        <v>22</v>
      </c>
      <c r="B23" s="89" t="s">
        <v>359</v>
      </c>
      <c r="C23" s="89" t="s">
        <v>404</v>
      </c>
      <c r="D23" s="106">
        <v>33172</v>
      </c>
      <c r="E23" s="91">
        <v>27</v>
      </c>
      <c r="F23" s="103">
        <v>2018013174</v>
      </c>
      <c r="G23" s="89" t="s">
        <v>456</v>
      </c>
      <c r="H23" s="89" t="s">
        <v>300</v>
      </c>
      <c r="I23" s="129" t="s">
        <v>447</v>
      </c>
      <c r="J23" s="126" t="s">
        <v>400</v>
      </c>
      <c r="K23" s="140"/>
    </row>
    <row r="24" spans="1:11" ht="58.5" thickTop="1" thickBot="1">
      <c r="A24" s="91">
        <v>23</v>
      </c>
      <c r="B24" s="89" t="s">
        <v>363</v>
      </c>
      <c r="C24" s="89" t="s">
        <v>401</v>
      </c>
      <c r="D24" s="106">
        <v>32612</v>
      </c>
      <c r="E24" s="91">
        <f>2018-1989</f>
        <v>29</v>
      </c>
      <c r="F24" s="103" t="s">
        <v>459</v>
      </c>
      <c r="G24" s="89" t="s">
        <v>458</v>
      </c>
      <c r="H24" s="89" t="s">
        <v>27</v>
      </c>
      <c r="I24" s="129" t="s">
        <v>461</v>
      </c>
      <c r="J24" s="95">
        <v>25</v>
      </c>
      <c r="K24" s="138"/>
    </row>
    <row r="25" spans="1:11" ht="144" thickTop="1" thickBot="1">
      <c r="A25" s="91">
        <v>24</v>
      </c>
      <c r="B25" s="89" t="s">
        <v>366</v>
      </c>
      <c r="C25" s="89" t="s">
        <v>402</v>
      </c>
      <c r="D25" s="106">
        <v>34083</v>
      </c>
      <c r="E25" s="91">
        <f>2018-1993</f>
        <v>25</v>
      </c>
      <c r="F25" s="103">
        <v>201512230313</v>
      </c>
      <c r="G25" s="89" t="s">
        <v>425</v>
      </c>
      <c r="H25" s="89" t="s">
        <v>27</v>
      </c>
      <c r="I25" s="129" t="s">
        <v>463</v>
      </c>
      <c r="J25" s="95">
        <v>25</v>
      </c>
      <c r="K25" s="138"/>
    </row>
    <row r="26" spans="1:11" ht="172.5" thickTop="1" thickBot="1">
      <c r="A26" s="91">
        <v>25</v>
      </c>
      <c r="B26" s="89" t="s">
        <v>369</v>
      </c>
      <c r="C26" s="89" t="s">
        <v>402</v>
      </c>
      <c r="D26" s="106">
        <v>32979</v>
      </c>
      <c r="E26" s="91">
        <f>2018-1990</f>
        <v>28</v>
      </c>
      <c r="F26" s="103" t="s">
        <v>466</v>
      </c>
      <c r="G26" s="89" t="s">
        <v>439</v>
      </c>
      <c r="H26" s="89" t="s">
        <v>300</v>
      </c>
      <c r="I26" s="129" t="s">
        <v>435</v>
      </c>
      <c r="J26" s="95">
        <v>25</v>
      </c>
      <c r="K26" s="138"/>
    </row>
    <row r="27" spans="1:11" ht="30" thickTop="1" thickBot="1">
      <c r="A27" s="91">
        <v>26</v>
      </c>
      <c r="B27" s="89" t="s">
        <v>371</v>
      </c>
      <c r="C27" s="89" t="s">
        <v>404</v>
      </c>
      <c r="D27" s="106">
        <v>35387</v>
      </c>
      <c r="E27" s="91">
        <f>2018-1996</f>
        <v>22</v>
      </c>
      <c r="F27" s="103">
        <v>2018015750</v>
      </c>
      <c r="G27" s="89" t="s">
        <v>468</v>
      </c>
      <c r="H27" s="89" t="s">
        <v>27</v>
      </c>
      <c r="I27" s="129" t="s">
        <v>469</v>
      </c>
      <c r="J27" s="126" t="s">
        <v>400</v>
      </c>
      <c r="K27" s="140"/>
    </row>
    <row r="28" spans="1:11" ht="16.5" thickTop="1" thickBot="1">
      <c r="A28" s="127" t="s">
        <v>399</v>
      </c>
      <c r="B28" s="127"/>
      <c r="C28" s="127"/>
      <c r="D28" s="127"/>
      <c r="E28" s="127"/>
      <c r="F28" s="127"/>
      <c r="G28" s="127"/>
      <c r="H28" s="127"/>
      <c r="I28" s="109"/>
      <c r="J28" s="98">
        <f>SUM(J2:J27)</f>
        <v>475</v>
      </c>
      <c r="K28" s="141"/>
    </row>
    <row r="29" spans="1:11" ht="15.75" thickTop="1">
      <c r="A29" s="94" t="s">
        <v>286</v>
      </c>
      <c r="J29" s="135"/>
      <c r="K29" s="137"/>
    </row>
    <row r="30" spans="1:11" ht="15.75" thickBot="1">
      <c r="A30" s="47" t="s">
        <v>285</v>
      </c>
      <c r="J30" s="136"/>
      <c r="K30" s="137"/>
    </row>
    <row r="31" spans="1:11" ht="0" hidden="1" customHeight="1">
      <c r="K31" s="134"/>
    </row>
    <row r="32" spans="1:11" ht="0" hidden="1" customHeight="1"/>
  </sheetData>
  <mergeCells count="1">
    <mergeCell ref="A28:H28"/>
  </mergeCells>
  <hyperlinks>
    <hyperlink ref="A29" r:id="rId1"/>
  </hyperlinks>
  <pageMargins left="0.51181102362204722" right="0.19685039370078741" top="1.3779527559055118" bottom="0.98425196850393704" header="0.31496062992125984" footer="0.31496062992125984"/>
  <pageSetup paperSize="9" scale="95" orientation="landscape" horizontalDpi="4294967294" verticalDpi="4294967294" r:id="rId2"/>
  <headerFooter>
    <oddHeader>&amp;L&amp;G
IES: Universidade Federal Do Amapá &amp;CMINISTÉRIO DA EDUCAÇÃO
Fundação Universidade Federal do Amapá – UNIFAP
DIVISÃO DE ESPORTES - DESPORT
&amp;"Comic Sans MS,Negrito"&amp;14Relação Nominal da Delegação - Modalidade Individuais&amp;RSETEMBRO/2018
Evento: JUAPs</oddHeader>
    <oddFooter>&amp;LImpresso por: Usuário 332638  &amp;CCAMPUS MARCO ZERO – Macapá
Rod.Juscelino K. de Oliveira – Km 02 Jardim
 Marco Zero -  CEP 68903-419 www.unifap.br
http://www2.unifap.br/edfisica&amp;RPágina: &amp;P de &amp;N - Em:&amp;D às &amp;T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Cronograma-Discentes</vt:lpstr>
      <vt:lpstr>CONTATOS CCEF</vt:lpstr>
      <vt:lpstr>Distrib_Prof_15-2</vt:lpstr>
      <vt:lpstr>Relatório Atletas JUAPs18-seteb</vt:lpstr>
      <vt:lpstr>Relatório Téc JUAPs18-seteb</vt:lpstr>
      <vt:lpstr>RelatAtletasPubl-JUAPs18Indiv</vt:lpstr>
      <vt:lpstr>'RelatAtletasPubl-JUAPs18Indiv'!Area_de_impressao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SILVA ALBUQUERQUE;Markinhos Black</dc:creator>
  <cp:keywords>Professor-Tutor_Tecnico_Administrativo</cp:keywords>
  <cp:lastModifiedBy>Marcos Silva Albuquerque</cp:lastModifiedBy>
  <cp:lastPrinted>2018-09-13T15:34:12Z</cp:lastPrinted>
  <dcterms:created xsi:type="dcterms:W3CDTF">2015-03-11T14:19:36Z</dcterms:created>
  <dcterms:modified xsi:type="dcterms:W3CDTF">2018-09-13T15:37:38Z</dcterms:modified>
</cp:coreProperties>
</file>